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32052" yWindow="72" windowWidth="5556" windowHeight="2556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Территории!$D$27:$L$27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REESTR_DS!$B$2:$B$5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Территории!$P$11:$P$27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REESTR_MO!$A$2:$D$97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Территории!$D$11:$L$27</definedName>
    <definedName name="List09_NameCol">Территории!$K$1:$M$1</definedName>
    <definedName name="List09_REESTR_MO">Территории!$H$11:$L$27</definedName>
    <definedName name="logical">TEHSHEET!$D$2:$D$3</definedName>
    <definedName name="mo_List09">Территории!$K$11:$K$27</definedName>
    <definedName name="MONTH">TEHSHEET!$E$2:$E$13</definedName>
    <definedName name="mr_id">TEHSHEET!$J$2</definedName>
    <definedName name="mr_list">MR_LIST!$A$1</definedName>
    <definedName name="mr_List09">Территории!$H$11:$H$27</definedName>
    <definedName name="mrCopy_List09">Территории!$M$11:$M$27</definedName>
    <definedName name="mrmoCopy_List09">Территории!$R$11:$R$27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Территории!$C$11:$C$27</definedName>
    <definedName name="pDel_List09_1">Территории!$F$11:$F$27</definedName>
    <definedName name="pDel_List09_2">Территории!$I$11:$I$27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1.0.1'!$27:$27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Территории!$E$27</definedName>
    <definedName name="QUARTER">TEHSHEET!$F$2:$F$5</definedName>
    <definedName name="REESTR_LINK_RANGE">REESTR_LINK!$A$2:$C$3</definedName>
    <definedName name="REESTR_ORG_RANGE">REESTR_ORG!$A$2:$J$146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Территории!$E$11:$E$27</definedName>
    <definedName name="terCopy_List09">Территории!$Q$11:$Q$27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4525"/>
</workbook>
</file>

<file path=xl/calcChain.xml><?xml version="1.0" encoding="utf-8"?>
<calcChain xmlns="http://schemas.openxmlformats.org/spreadsheetml/2006/main">
  <c r="F24" i="569" l="1"/>
  <c r="D24" i="569"/>
  <c r="F20" i="569"/>
  <c r="D20" i="569"/>
  <c r="F16" i="569"/>
  <c r="D16" i="569"/>
  <c r="F12" i="569"/>
  <c r="R24" i="566"/>
  <c r="R23" i="566"/>
  <c r="A6" i="553"/>
  <c r="R22" i="566"/>
  <c r="P22" i="566" a="1"/>
  <c r="P22" i="566" s="1"/>
  <c r="R19" i="566"/>
  <c r="R18" i="566"/>
  <c r="A5" i="553"/>
  <c r="R17" i="566"/>
  <c r="P17" i="566" a="1"/>
  <c r="P17" i="566" s="1"/>
  <c r="R14" i="566"/>
  <c r="R13" i="566"/>
  <c r="A4" i="553"/>
  <c r="R12" i="566"/>
  <c r="P12" i="566" a="1"/>
  <c r="P12" i="566" s="1"/>
  <c r="M24" i="566"/>
  <c r="M23" i="566"/>
  <c r="M22" i="566"/>
  <c r="M19" i="566"/>
  <c r="M18" i="566"/>
  <c r="M17" i="566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<sst xmlns="http://schemas.openxmlformats.org/spreadsheetml/2006/main" count="2037" uniqueCount="1113">
  <si>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</si>
  <si>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</si>
  <si>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</si>
  <si>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</si>
  <si>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</si>
  <si>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</si>
  <si>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</si>
  <si>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</si>
  <si>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</si>
  <si>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</si>
  <si>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</si>
  <si>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</si>
  <si>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</si>
  <si>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</si>
  <si>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</si>
  <si>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</si>
  <si>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</si>
  <si>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</si>
  <si>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</si>
  <si>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</si>
  <si>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</si>
  <si>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</si>
  <si>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</si>
  <si>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</si>
  <si>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</si>
  <si>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</si>
  <si>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</si>
  <si>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</si>
  <si>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</si>
  <si>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</si>
  <si>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</si>
  <si>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</si>
  <si>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</si>
  <si>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</si>
  <si>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</si>
  <si>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</si>
  <si>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</si>
  <si>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</si>
  <si>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</si>
  <si>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</si>
  <si>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</si>
  <si>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</si>
  <si>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</si>
  <si>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</si>
  <si>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</si>
  <si>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</si>
  <si>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</si>
  <si>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</si>
  <si>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</si>
  <si>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</si>
  <si>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</si>
  <si>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</si>
  <si>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</si>
  <si>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</si>
  <si>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</si>
  <si>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</si>
  <si>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</si>
  <si>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</si>
  <si>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</si>
  <si>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</si>
  <si>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</si>
  <si>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</si>
  <si>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</si>
  <si>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</si>
  <si>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</si>
  <si>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</si>
  <si>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</si>
  <si>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</si>
  <si>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</si>
  <si>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</si>
  <si>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</si>
  <si>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</si>
  <si>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</si>
  <si>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</si>
  <si>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</si>
  <si>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</si>
  <si>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</si>
  <si>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</si>
  <si>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</si>
  <si>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</si>
  <si>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</si>
  <si>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</si>
  <si>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</si>
  <si>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</si>
  <si>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</si>
  <si>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</si>
  <si>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</si>
  <si>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</si>
  <si>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</si>
  <si>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</si>
  <si>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</si>
  <si>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</si>
  <si>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</si>
  <si>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</si>
  <si>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</si>
  <si>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</si>
  <si>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</si>
  <si>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</si>
  <si>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</si>
  <si>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</si>
  <si>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</si>
  <si>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</si>
  <si>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</si>
  <si>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</si>
  <si>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</si>
  <si>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</si>
  <si>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</si>
  <si>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</si>
  <si>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</si>
  <si>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</si>
  <si>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</si>
  <si>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</si>
  <si>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</si>
  <si>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</si>
  <si>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</si>
  <si>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</si>
  <si>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</si>
  <si>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</si>
  <si>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</si>
  <si>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</si>
  <si>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</si>
  <si>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</si>
  <si>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</si>
  <si>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</si>
  <si>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</si>
  <si>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</si>
  <si>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</si>
  <si>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</si>
  <si>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</si>
  <si>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</si>
  <si>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</si>
  <si>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</si>
  <si>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</si>
  <si>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</si>
  <si>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</si>
  <si>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</si>
  <si>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</si>
  <si>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</si>
  <si>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</si>
  <si>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</si>
  <si>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</si>
  <si>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</si>
  <si>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</si>
  <si>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</si>
  <si>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</si>
  <si>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</si>
  <si>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</si>
  <si>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</si>
  <si>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</si>
  <si>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</si>
  <si>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</si>
  <si>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</si>
  <si>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</si>
  <si>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</si>
  <si>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</si>
  <si>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</si>
  <si>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</si>
  <si>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</si>
  <si>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</si>
  <si>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</si>
  <si>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</si>
  <si>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</si>
  <si>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</si>
  <si>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</si>
  <si>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</si>
  <si>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</si>
  <si>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</si>
  <si>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</si>
  <si>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</si>
  <si>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</si>
  <si>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</si>
  <si>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</si>
  <si>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</si>
  <si>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</si>
  <si>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</si>
  <si>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</si>
  <si>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</si>
  <si>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</si>
  <si>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</si>
  <si>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</si>
  <si>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</si>
  <si>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</si>
  <si>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</si>
  <si>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</si>
  <si>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</si>
  <si>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</si>
  <si>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</si>
  <si>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</si>
  <si>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</si>
  <si>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</si>
  <si>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</si>
  <si>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</si>
  <si>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</si>
  <si>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</si>
  <si>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</si>
  <si>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</si>
  <si>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</si>
  <si>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</si>
  <si>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</si>
  <si>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</si>
  <si>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</si>
  <si>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</si>
  <si>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</si>
  <si>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</si>
  <si>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</si>
  <si>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</si>
  <si>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</si>
  <si>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</si>
  <si>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</si>
  <si>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</si>
  <si>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</si>
  <si>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</si>
  <si>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</si>
  <si>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</si>
  <si>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</si>
  <si>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</si>
  <si>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</si>
  <si>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</si>
  <si>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</si>
  <si>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</si>
  <si>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</si>
  <si>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</si>
  <si>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</si>
  <si>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</si>
  <si>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</si>
  <si>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</si>
  <si>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</si>
  <si>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</si>
  <si>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</si>
  <si>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</si>
  <si>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</si>
  <si>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</si>
  <si>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</si>
  <si>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</si>
  <si>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</si>
  <si>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</si>
  <si>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</si>
  <si>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</si>
  <si>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</si>
  <si>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</si>
  <si>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</si>
  <si>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</si>
  <si>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</si>
  <si>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</si>
  <si>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</si>
  <si>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</si>
  <si>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</si>
  <si>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</si>
  <si>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</si>
  <si>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</si>
  <si>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</si>
  <si>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</si>
  <si>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</si>
  <si>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</si>
  <si>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</si>
  <si>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</si>
  <si>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</si>
  <si>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</si>
  <si>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</si>
  <si>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</si>
  <si>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</si>
  <si>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</si>
  <si>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</si>
  <si>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</si>
  <si>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</si>
  <si>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</si>
  <si>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</si>
  <si>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</si>
  <si>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</si>
  <si>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</si>
  <si>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</si>
  <si>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</si>
  <si>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</si>
  <si>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</si>
  <si>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</si>
  <si>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</si>
  <si>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</si>
  <si>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</si>
  <si>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</si>
  <si>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</si>
  <si>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</si>
  <si>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</si>
  <si>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</si>
  <si>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</si>
  <si>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</si>
  <si>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</si>
  <si>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</si>
  <si>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</si>
  <si>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</si>
  <si>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</si>
  <si>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</si>
  <si>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</si>
  <si>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</si>
  <si>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</si>
  <si>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</si>
  <si>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</si>
  <si>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</si>
  <si>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</si>
  <si>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</si>
  <si>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</si>
  <si>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</si>
  <si>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</si>
  <si>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</si>
  <si>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</si>
  <si>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</si>
  <si>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</si>
  <si>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</si>
  <si>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</si>
  <si>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</si>
  <si>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</si>
  <si>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</si>
  <si>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</si>
  <si>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</si>
  <si>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</si>
  <si>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</si>
  <si>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</si>
  <si>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</si>
  <si>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</si>
  <si>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</si>
  <si>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</si>
  <si>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</si>
  <si>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</si>
  <si>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</si>
  <si>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</si>
  <si>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</si>
  <si>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</si>
  <si>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</si>
  <si>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</si>
  <si>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</si>
  <si>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</si>
  <si>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</si>
  <si>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</si>
  <si>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</si>
  <si>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</si>
  <si>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</si>
  <si>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</si>
  <si>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</si>
  <si>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</si>
  <si>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</si>
  <si>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</si>
  <si>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</si>
  <si>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</si>
  <si>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</si>
  <si>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</si>
  <si>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</si>
  <si>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</si>
  <si>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</si>
  <si>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</si>
  <si>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</si>
  <si>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</si>
  <si>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</si>
  <si>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</si>
  <si>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</si>
  <si>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</si>
  <si>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</si>
  <si>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</si>
  <si>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</si>
  <si>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</si>
  <si>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</si>
  <si>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</si>
  <si>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</si>
  <si>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</si>
  <si>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</si>
  <si>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</si>
  <si>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</si>
  <si>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</si>
  <si>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</si>
  <si>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</si>
  <si>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</si>
  <si>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</si>
  <si>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</si>
  <si>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13.04.2020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</si>
  <si>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</si>
  <si>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</si>
  <si>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</si>
  <si>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</si>
  <si>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</si>
  <si>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</si>
  <si>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</si>
  <si>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</si>
  <si>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</si>
  <si>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</si>
  <si>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</si>
  <si>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</si>
  <si>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</si>
  <si>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</si>
  <si>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</si>
  <si>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</si>
  <si>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</si>
  <si>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</si>
  <si>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</si>
  <si>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</si>
  <si>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2603</t>
  </si>
  <si>
    <t>26483206</t>
  </si>
  <si>
    <t>"Ярославский электровозоремонтный завод" им. Б.П. Бещева - филиал ОАО "Желдорреммаш"</t>
  </si>
  <si>
    <t>7715729877</t>
  </si>
  <si>
    <t>760443001</t>
  </si>
  <si>
    <t>26483393</t>
  </si>
  <si>
    <t>АО "Воентелеком"</t>
  </si>
  <si>
    <t>7718766718</t>
  </si>
  <si>
    <t>761043001</t>
  </si>
  <si>
    <t>18-06-2012 00:00:00</t>
  </si>
  <si>
    <t>26560525</t>
  </si>
  <si>
    <t>АО "ГУ ЖКХ"</t>
  </si>
  <si>
    <t>5116000922</t>
  </si>
  <si>
    <t>511601001</t>
  </si>
  <si>
    <t>13-05-2009 00:00:00</t>
  </si>
  <si>
    <t>26483350</t>
  </si>
  <si>
    <t>АО "Гаврилов-Ямский машиностроительный завод "Агат"</t>
  </si>
  <si>
    <t>7616002417</t>
  </si>
  <si>
    <t>761601001</t>
  </si>
  <si>
    <t>28135188</t>
  </si>
  <si>
    <t>АО "Газпромнефть-Терминал"</t>
  </si>
  <si>
    <t>5406724282</t>
  </si>
  <si>
    <t>540601001</t>
  </si>
  <si>
    <t>01-01-2013 00:00:00</t>
  </si>
  <si>
    <t>26483474</t>
  </si>
  <si>
    <t>АО "Даниловское ЖКХ"</t>
  </si>
  <si>
    <t>7617008098</t>
  </si>
  <si>
    <t>761701001</t>
  </si>
  <si>
    <t>28822308</t>
  </si>
  <si>
    <t>АО "Малая комплексная энергетика"</t>
  </si>
  <si>
    <t>7612043797</t>
  </si>
  <si>
    <t>760601001</t>
  </si>
  <si>
    <t>26483200</t>
  </si>
  <si>
    <t>АО "Норский керамический завод"</t>
  </si>
  <si>
    <t>7602013169</t>
  </si>
  <si>
    <t>760201001</t>
  </si>
  <si>
    <t>26514573</t>
  </si>
  <si>
    <t>АО "Первомайское коммунальное хозяйство"</t>
  </si>
  <si>
    <t>7623004895</t>
  </si>
  <si>
    <t>762301001</t>
  </si>
  <si>
    <t>26901857</t>
  </si>
  <si>
    <t>АО "РЭУ"</t>
  </si>
  <si>
    <t>7714783092</t>
  </si>
  <si>
    <t>332743001</t>
  </si>
  <si>
    <t>26483340</t>
  </si>
  <si>
    <t>АО "Ресурс"</t>
  </si>
  <si>
    <t>7616009483</t>
  </si>
  <si>
    <t>26483220</t>
  </si>
  <si>
    <t>АО "Русские краски"</t>
  </si>
  <si>
    <t>7605015012</t>
  </si>
  <si>
    <t>760501001</t>
  </si>
  <si>
    <t>05-08-2002 00:00:00</t>
  </si>
  <si>
    <t>26483401</t>
  </si>
  <si>
    <t>АО "Рыбинский завод приборостроения"</t>
  </si>
  <si>
    <t>7610062970</t>
  </si>
  <si>
    <t>761001001</t>
  </si>
  <si>
    <t>26483176</t>
  </si>
  <si>
    <t>АО "Старк-Ресурс"</t>
  </si>
  <si>
    <t>7601001072</t>
  </si>
  <si>
    <t>760401001</t>
  </si>
  <si>
    <t>28134686</t>
  </si>
  <si>
    <t>АО "Тутаевская ПГУ"</t>
  </si>
  <si>
    <t>7611020204</t>
  </si>
  <si>
    <t>761101001</t>
  </si>
  <si>
    <t>26483196</t>
  </si>
  <si>
    <t>АО "Хром"</t>
  </si>
  <si>
    <t>7601001724</t>
  </si>
  <si>
    <t>28507030</t>
  </si>
  <si>
    <t>АО "Яркоммунсервис"</t>
  </si>
  <si>
    <t>7602090950</t>
  </si>
  <si>
    <t>06-04-2012 00:00:00</t>
  </si>
  <si>
    <t>26483230</t>
  </si>
  <si>
    <t>АО "Ярославльводоканал"</t>
  </si>
  <si>
    <t>7606069518</t>
  </si>
  <si>
    <t>26569087</t>
  </si>
  <si>
    <t>АО "Ярославская генерирующая компания"</t>
  </si>
  <si>
    <t>7604178769</t>
  </si>
  <si>
    <t>30919361</t>
  </si>
  <si>
    <t>АО "Ярославские ЭнергоСистемы"</t>
  </si>
  <si>
    <t>7603066822</t>
  </si>
  <si>
    <t>760301001</t>
  </si>
  <si>
    <t>27-01-2017 00:00:00</t>
  </si>
  <si>
    <t>26483194</t>
  </si>
  <si>
    <t>АО "Ярославский вагоноремонтный завод "Ремпутьмаш"</t>
  </si>
  <si>
    <t>7603030907</t>
  </si>
  <si>
    <t>26811543</t>
  </si>
  <si>
    <t>АО "Ярославский технический углерод имени В.Ю. Орлова"</t>
  </si>
  <si>
    <t>7605000714</t>
  </si>
  <si>
    <t>760450001</t>
  </si>
  <si>
    <t>26483352</t>
  </si>
  <si>
    <t>Великосельское МП ЖКХ</t>
  </si>
  <si>
    <t>7616006563</t>
  </si>
  <si>
    <t>26483369</t>
  </si>
  <si>
    <t>ГП ЯО "Северный водоканал"</t>
  </si>
  <si>
    <t>7610012391</t>
  </si>
  <si>
    <t>30808282</t>
  </si>
  <si>
    <t>ГП ЯО "Южный водоканал"</t>
  </si>
  <si>
    <t>7609036849</t>
  </si>
  <si>
    <t>26483431</t>
  </si>
  <si>
    <t>ЗАО "Атрус"</t>
  </si>
  <si>
    <t>7609002208</t>
  </si>
  <si>
    <t>760901001</t>
  </si>
  <si>
    <t>16-09-1996 00:00:00</t>
  </si>
  <si>
    <t>26483190</t>
  </si>
  <si>
    <t>ЗАО "Волгаэнергоресурс"</t>
  </si>
  <si>
    <t>7602053796</t>
  </si>
  <si>
    <t>760101001</t>
  </si>
  <si>
    <t>26525046</t>
  </si>
  <si>
    <t>ЗАО "Железобетон"</t>
  </si>
  <si>
    <t>7601000262</t>
  </si>
  <si>
    <t>26483427</t>
  </si>
  <si>
    <t>ЗАО "Консервный завод "Поречский"</t>
  </si>
  <si>
    <t>7609015486</t>
  </si>
  <si>
    <t>26483320</t>
  </si>
  <si>
    <t>ЗАО "Левашово"</t>
  </si>
  <si>
    <t>7621000461</t>
  </si>
  <si>
    <t>762101001</t>
  </si>
  <si>
    <t>26483153</t>
  </si>
  <si>
    <t>ЗАО "Новый мир"</t>
  </si>
  <si>
    <t>7608001240</t>
  </si>
  <si>
    <t>760801001</t>
  </si>
  <si>
    <t>26514513</t>
  </si>
  <si>
    <t>ЗАО "Пансионат отдыха "Ярославль"</t>
  </si>
  <si>
    <t>7627015577</t>
  </si>
  <si>
    <t>762701001</t>
  </si>
  <si>
    <t>26649288</t>
  </si>
  <si>
    <t>ЗАО "Санаторий имени Воровского"</t>
  </si>
  <si>
    <t>7626001860</t>
  </si>
  <si>
    <t>26483202</t>
  </si>
  <si>
    <t>ЗАО "Энергосервис"</t>
  </si>
  <si>
    <t>7603026805</t>
  </si>
  <si>
    <t>26649314</t>
  </si>
  <si>
    <t>ЗАО "Ярославль-Резинотехника"</t>
  </si>
  <si>
    <t>7603024491</t>
  </si>
  <si>
    <t>26483338</t>
  </si>
  <si>
    <t>Любимское МУП ЖКХ</t>
  </si>
  <si>
    <t>7618000140</t>
  </si>
  <si>
    <t>761801001</t>
  </si>
  <si>
    <t>30792750</t>
  </si>
  <si>
    <t>МКП «Теплосервис»</t>
  </si>
  <si>
    <t>7617009623</t>
  </si>
  <si>
    <t>31327447</t>
  </si>
  <si>
    <t>МП ЯМР "Теплоресурс"</t>
  </si>
  <si>
    <t>7627051712</t>
  </si>
  <si>
    <t>16-01-2019 00:00:00</t>
  </si>
  <si>
    <t>26483463</t>
  </si>
  <si>
    <t>МУП "Коммунальник"</t>
  </si>
  <si>
    <t>7613004085</t>
  </si>
  <si>
    <t>761301001</t>
  </si>
  <si>
    <t>30344297</t>
  </si>
  <si>
    <t>МУП "Коммунальное хозяйство"</t>
  </si>
  <si>
    <t>7615011610</t>
  </si>
  <si>
    <t>761501001</t>
  </si>
  <si>
    <t>28505444</t>
  </si>
  <si>
    <t>МУП "Любимский теплосервис"</t>
  </si>
  <si>
    <t>7618004018</t>
  </si>
  <si>
    <t>15-10-2013 00:00:00</t>
  </si>
  <si>
    <t>26483443</t>
  </si>
  <si>
    <t>МУП "Октябрьское жилищно-коммунальное хозяйство"</t>
  </si>
  <si>
    <t>7620004833</t>
  </si>
  <si>
    <t>762001001</t>
  </si>
  <si>
    <t>26483240</t>
  </si>
  <si>
    <t>МУП "Предприятие коммунально-бытового обслуживания"</t>
  </si>
  <si>
    <t>7612039712</t>
  </si>
  <si>
    <t>761201001</t>
  </si>
  <si>
    <t>28442711</t>
  </si>
  <si>
    <t>МУП "РКЦ ЖКУ"</t>
  </si>
  <si>
    <t>7621006030</t>
  </si>
  <si>
    <t>31224727</t>
  </si>
  <si>
    <t>МУП "Расчетный центр"</t>
  </si>
  <si>
    <t>7609018487</t>
  </si>
  <si>
    <t>05-12-2016 00:00:00</t>
  </si>
  <si>
    <t>26483622</t>
  </si>
  <si>
    <t>МУП "Спектр"</t>
  </si>
  <si>
    <t>7608011873</t>
  </si>
  <si>
    <t>27569386</t>
  </si>
  <si>
    <t>МУП "Тепловые сети"</t>
  </si>
  <si>
    <t>7612043980</t>
  </si>
  <si>
    <t>31221168</t>
  </si>
  <si>
    <t>МУП "Теплосервис"</t>
  </si>
  <si>
    <t>7608036268</t>
  </si>
  <si>
    <t>17-09-2018 00:00:00</t>
  </si>
  <si>
    <t>26785009</t>
  </si>
  <si>
    <t>МУП "Энергетик"</t>
  </si>
  <si>
    <t>7608010100</t>
  </si>
  <si>
    <t>760801002</t>
  </si>
  <si>
    <t>29646676</t>
  </si>
  <si>
    <t>МУП "Энергетический ресурс" Некрасовского муниципального района</t>
  </si>
  <si>
    <t>7621010075</t>
  </si>
  <si>
    <t>26483228</t>
  </si>
  <si>
    <t>МУП "Ярославский городской энергосбыт"</t>
  </si>
  <si>
    <t>7604088265</t>
  </si>
  <si>
    <t>30791907</t>
  </si>
  <si>
    <t>МУП «Энергоресурс» УМР</t>
  </si>
  <si>
    <t>7612046371</t>
  </si>
  <si>
    <t>26483373</t>
  </si>
  <si>
    <t>МУП ГО г.Рыбинск "Теплоэнерго"</t>
  </si>
  <si>
    <t>7610044403</t>
  </si>
  <si>
    <t>30881192</t>
  </si>
  <si>
    <t>МУП ЖКХ "Акватерм-сервис"</t>
  </si>
  <si>
    <t>7614004641</t>
  </si>
  <si>
    <t>761401001</t>
  </si>
  <si>
    <t>26483459</t>
  </si>
  <si>
    <t>МУП ЖКХ "Брейтовское"</t>
  </si>
  <si>
    <t>7615010408</t>
  </si>
  <si>
    <t>28425128</t>
  </si>
  <si>
    <t>МУП ЖКХ "Бурмакино"</t>
  </si>
  <si>
    <t>7621009707</t>
  </si>
  <si>
    <t>26483322</t>
  </si>
  <si>
    <t>МУП ЖКХ "Заволжское"</t>
  </si>
  <si>
    <t>7621006992</t>
  </si>
  <si>
    <t>26483506</t>
  </si>
  <si>
    <t>МУП ЖКХ "Заволжье"</t>
  </si>
  <si>
    <t>7621005558</t>
  </si>
  <si>
    <t>28821524</t>
  </si>
  <si>
    <t>МУП ЖКХ Первомайского муниципального района Ярославской области "Теплоснаб"</t>
  </si>
  <si>
    <t>7623005151</t>
  </si>
  <si>
    <t>26483304</t>
  </si>
  <si>
    <t>МУП РМР ЯО "Коммунальные системы"</t>
  </si>
  <si>
    <t>7610074824</t>
  </si>
  <si>
    <t>30345479</t>
  </si>
  <si>
    <t>МУП РМР ЯО "Система ЖКХ"</t>
  </si>
  <si>
    <t>7610088016</t>
  </si>
  <si>
    <t>31355330</t>
  </si>
  <si>
    <t>МУП ТМР "ТутаевТеплоЭнерго"</t>
  </si>
  <si>
    <t>7611026862</t>
  </si>
  <si>
    <t>25-10-2019 00:00:00</t>
  </si>
  <si>
    <t>28443212</t>
  </si>
  <si>
    <t>МУП ТМР "Тутаевские коммунальные системы"</t>
  </si>
  <si>
    <t>7611022836</t>
  </si>
  <si>
    <t>26483455</t>
  </si>
  <si>
    <t>ОАО "Даниловский маслосырзвод"</t>
  </si>
  <si>
    <t>7617000268</t>
  </si>
  <si>
    <t>26514525</t>
  </si>
  <si>
    <t>ОАО "ЖКХ "Заволжье"</t>
  </si>
  <si>
    <t>7627032974</t>
  </si>
  <si>
    <t>26524667</t>
  </si>
  <si>
    <t>ОАО "Инкомпроект-Инвест"</t>
  </si>
  <si>
    <t>7604149662</t>
  </si>
  <si>
    <t>26483184</t>
  </si>
  <si>
    <t>ОАО "Компания "Спектр"</t>
  </si>
  <si>
    <t>7609012894</t>
  </si>
  <si>
    <t>26483417</t>
  </si>
  <si>
    <t>ОАО "Петровский завод ЖБИ"</t>
  </si>
  <si>
    <t>7609012573</t>
  </si>
  <si>
    <t>26483395</t>
  </si>
  <si>
    <t>ОАО "Раскат"</t>
  </si>
  <si>
    <t>7610002851</t>
  </si>
  <si>
    <t>26483375</t>
  </si>
  <si>
    <t>ОАО "Рыбинскхлеб"</t>
  </si>
  <si>
    <t>7610005796</t>
  </si>
  <si>
    <t>27548439</t>
  </si>
  <si>
    <t>ОАО "Санаторий "Красный Холм"</t>
  </si>
  <si>
    <t>7627015619</t>
  </si>
  <si>
    <t>26483162</t>
  </si>
  <si>
    <t>ОАО "Яргортеплоэнерго"</t>
  </si>
  <si>
    <t>7606047507</t>
  </si>
  <si>
    <t>26483174</t>
  </si>
  <si>
    <t>ОАО "Ярославский комбинат технических тканей "Красный Перекоп"</t>
  </si>
  <si>
    <t>7601001146</t>
  </si>
  <si>
    <t>26319496</t>
  </si>
  <si>
    <t>ОАО "Ярославский нефтеперерабатывающий завод им. Д.И. Менделеева"</t>
  </si>
  <si>
    <t>7611002100</t>
  </si>
  <si>
    <t>28267865</t>
  </si>
  <si>
    <t>ООО  «Котельная завода «Пролетарская свобода»</t>
  </si>
  <si>
    <t>7604077129</t>
  </si>
  <si>
    <t>26483198</t>
  </si>
  <si>
    <t>ООО "АДС"</t>
  </si>
  <si>
    <t>7604008710</t>
  </si>
  <si>
    <t>31357107</t>
  </si>
  <si>
    <t>ООО "Агентство территориального развития"</t>
  </si>
  <si>
    <t>7733553954</t>
  </si>
  <si>
    <t>773301001</t>
  </si>
  <si>
    <t>17-10-2005 00:00:00</t>
  </si>
  <si>
    <t>31094278</t>
  </si>
  <si>
    <t>ООО "Атлас-М"</t>
  </si>
  <si>
    <t>7731444999</t>
  </si>
  <si>
    <t>773101001</t>
  </si>
  <si>
    <t>04-04-2013 00:00:00</t>
  </si>
  <si>
    <t>28254087</t>
  </si>
  <si>
    <t>ООО "БизнесПродуктГрупп"</t>
  </si>
  <si>
    <t>7708579934</t>
  </si>
  <si>
    <t>772301001</t>
  </si>
  <si>
    <t>31224721</t>
  </si>
  <si>
    <t>ООО "Велмекс"</t>
  </si>
  <si>
    <t>7728231310</t>
  </si>
  <si>
    <t>503201001</t>
  </si>
  <si>
    <t>31-10-2002 00:00:00</t>
  </si>
  <si>
    <t>28932227</t>
  </si>
  <si>
    <t>ООО "Газпром теплоэнерго Ярославль"</t>
  </si>
  <si>
    <t>7603060690</t>
  </si>
  <si>
    <t>12-01-2015 00:00:00</t>
  </si>
  <si>
    <t>31036525</t>
  </si>
  <si>
    <t>ООО "Компания "Мастер-Сервис"</t>
  </si>
  <si>
    <t>7604137836</t>
  </si>
  <si>
    <t>21-07-2008 00:00:00</t>
  </si>
  <si>
    <t>31085027</t>
  </si>
  <si>
    <t>ООО "Котельная промплощадки"</t>
  </si>
  <si>
    <t>7609038275</t>
  </si>
  <si>
    <t>23-01-2018 00:00:00</t>
  </si>
  <si>
    <t>26483367</t>
  </si>
  <si>
    <t>ООО "Крома"</t>
  </si>
  <si>
    <t>7610063251</t>
  </si>
  <si>
    <t>28981279</t>
  </si>
  <si>
    <t>ООО "ЛКМ"</t>
  </si>
  <si>
    <t>7610110198</t>
  </si>
  <si>
    <t>21-05-2015 00:00:00</t>
  </si>
  <si>
    <t>27568785</t>
  </si>
  <si>
    <t>ООО "Муниципальные коммунальные системы"</t>
  </si>
  <si>
    <t>7627036930</t>
  </si>
  <si>
    <t>26649427</t>
  </si>
  <si>
    <t>ООО "Муниципальные энергетические системы"</t>
  </si>
  <si>
    <t>7727575942</t>
  </si>
  <si>
    <t>26525313</t>
  </si>
  <si>
    <t>ООО "Мясопродукт"</t>
  </si>
  <si>
    <t>7610041709</t>
  </si>
  <si>
    <t>31230718</t>
  </si>
  <si>
    <t>ООО "ОРЦ Ярославль"</t>
  </si>
  <si>
    <t>2311234703</t>
  </si>
  <si>
    <t>231101001</t>
  </si>
  <si>
    <t>12-04-2017 00:00:00</t>
  </si>
  <si>
    <t>28856606</t>
  </si>
  <si>
    <t>ООО "Ориентир"</t>
  </si>
  <si>
    <t>7604234847</t>
  </si>
  <si>
    <t>28505423</t>
  </si>
  <si>
    <t>ООО "Переславская энергетическая компания"</t>
  </si>
  <si>
    <t>7608010870</t>
  </si>
  <si>
    <t>645001001</t>
  </si>
  <si>
    <t>31313217</t>
  </si>
  <si>
    <t>ООО "Прогресс"</t>
  </si>
  <si>
    <t>7627052000</t>
  </si>
  <si>
    <t>28-03-2019 00:00:00</t>
  </si>
  <si>
    <t>30794646</t>
  </si>
  <si>
    <t>ООО "Промцентр"</t>
  </si>
  <si>
    <t>7604234854</t>
  </si>
  <si>
    <t>26525309</t>
  </si>
  <si>
    <t>ООО "Раскат-РОС"</t>
  </si>
  <si>
    <t>7610059375</t>
  </si>
  <si>
    <t>761001002</t>
  </si>
  <si>
    <t>31352310</t>
  </si>
  <si>
    <t>ООО "Рыбинская генерация"</t>
  </si>
  <si>
    <t>4401158338</t>
  </si>
  <si>
    <t>14-08-2018 00:00:00</t>
  </si>
  <si>
    <t>27965323</t>
  </si>
  <si>
    <t>ООО "Рыбинсккабель"</t>
  </si>
  <si>
    <t>7610093062</t>
  </si>
  <si>
    <t>761050001</t>
  </si>
  <si>
    <t>31304319</t>
  </si>
  <si>
    <t>ООО "СЗЦ "Энергоконсультант"</t>
  </si>
  <si>
    <t>7627036016</t>
  </si>
  <si>
    <t>24-12-2010 00:00:00</t>
  </si>
  <si>
    <t>30925371</t>
  </si>
  <si>
    <t>ООО "СК РЕЗЕРВ"</t>
  </si>
  <si>
    <t>7604290834</t>
  </si>
  <si>
    <t>01-06-2017 00:00:00</t>
  </si>
  <si>
    <t>26483296</t>
  </si>
  <si>
    <t>ООО "Санаторий "Черная речка"</t>
  </si>
  <si>
    <t>7610057882</t>
  </si>
  <si>
    <t>26483336</t>
  </si>
  <si>
    <t>ООО "Санаторий Золотой колос"</t>
  </si>
  <si>
    <t>7621006054</t>
  </si>
  <si>
    <t>27555004</t>
  </si>
  <si>
    <t>ООО "Спецторг Плюс"</t>
  </si>
  <si>
    <t>7604076460</t>
  </si>
  <si>
    <t>31-05-2005 00:00:00</t>
  </si>
  <si>
    <t>30814222</t>
  </si>
  <si>
    <t>ООО "Строительная Компания Сокол"</t>
  </si>
  <si>
    <t>7604165544</t>
  </si>
  <si>
    <t>31026191</t>
  </si>
  <si>
    <t>ООО "ТеплоСервис"</t>
  </si>
  <si>
    <t>7612048474</t>
  </si>
  <si>
    <t>13-09-2017 00:00:00</t>
  </si>
  <si>
    <t>28982870</t>
  </si>
  <si>
    <t>ООО "ТеплоЭнергоСтройМонтаж"</t>
  </si>
  <si>
    <t>7606074821</t>
  </si>
  <si>
    <t>01-05-2015 00:00:00</t>
  </si>
  <si>
    <t>27569416</t>
  </si>
  <si>
    <t>ООО "Тепловая энергетическая компания - 1"</t>
  </si>
  <si>
    <t>7604188573</t>
  </si>
  <si>
    <t>30373524</t>
  </si>
  <si>
    <t>ООО "Теплоресурс"</t>
  </si>
  <si>
    <t>7604277921</t>
  </si>
  <si>
    <t>30796099</t>
  </si>
  <si>
    <t>ООО "Теплотехник"</t>
  </si>
  <si>
    <t>7604278428</t>
  </si>
  <si>
    <t>26483204</t>
  </si>
  <si>
    <t>ООО "ТехЭкспо"</t>
  </si>
  <si>
    <t>7604122607</t>
  </si>
  <si>
    <t>26525371</t>
  </si>
  <si>
    <t>ООО "УК Левобережье"</t>
  </si>
  <si>
    <t>7611018780</t>
  </si>
  <si>
    <t>28459632</t>
  </si>
  <si>
    <t>ООО "УМПРЭО"</t>
  </si>
  <si>
    <t>7612038469</t>
  </si>
  <si>
    <t>26-11-2007 00:00:00</t>
  </si>
  <si>
    <t>31094256</t>
  </si>
  <si>
    <t>ООО "УСМЗ"</t>
  </si>
  <si>
    <t>7612048636</t>
  </si>
  <si>
    <t>05-03-2018 00:00:00</t>
  </si>
  <si>
    <t>26483244</t>
  </si>
  <si>
    <t>ООО "Угличский завод минеральной воды"</t>
  </si>
  <si>
    <t>7612003339</t>
  </si>
  <si>
    <t>26483256</t>
  </si>
  <si>
    <t>ООО "Угличский экспериментальный ремонтно-механический завод"</t>
  </si>
  <si>
    <t>7612033358</t>
  </si>
  <si>
    <t>28135241</t>
  </si>
  <si>
    <t>ООО "Управляющая производственно-торговая компания "Топливоподающие системы"</t>
  </si>
  <si>
    <t>7603013073</t>
  </si>
  <si>
    <t>30856146</t>
  </si>
  <si>
    <t>ООО "Уют Сервис"</t>
  </si>
  <si>
    <t>7604234678</t>
  </si>
  <si>
    <t>28453584</t>
  </si>
  <si>
    <t>ООО "Хуадянь-Тенинская ТЭЦ"</t>
  </si>
  <si>
    <t>7604217961</t>
  </si>
  <si>
    <t>30-01-2018 00:00:00</t>
  </si>
  <si>
    <t>30373563</t>
  </si>
  <si>
    <t>ООО "Центр внедрения возобновляемых источников энергии"</t>
  </si>
  <si>
    <t>7602098469</t>
  </si>
  <si>
    <t>26483210</t>
  </si>
  <si>
    <t>ООО "Энергия-1"</t>
  </si>
  <si>
    <t>7605005021</t>
  </si>
  <si>
    <t>27971145</t>
  </si>
  <si>
    <t>ООО "Энергокомпания"</t>
  </si>
  <si>
    <t>7612044470</t>
  </si>
  <si>
    <t>26483164</t>
  </si>
  <si>
    <t>ООО "Ярославская фабрика валяной обуви"</t>
  </si>
  <si>
    <t>7603015433</t>
  </si>
  <si>
    <t>31096235</t>
  </si>
  <si>
    <t>ООО "Ярославские коммунальные сети"</t>
  </si>
  <si>
    <t>7602092114</t>
  </si>
  <si>
    <t>31314675</t>
  </si>
  <si>
    <t>17-05-2019 00:00:00</t>
  </si>
  <si>
    <t>26483403</t>
  </si>
  <si>
    <t>ПАО "Научно-производственное объединение Фильтры индустриальные газоочистные"</t>
  </si>
  <si>
    <t>7609001719</t>
  </si>
  <si>
    <t>26483377</t>
  </si>
  <si>
    <t>ПАО "ОДК-Сатурн"</t>
  </si>
  <si>
    <t>7610052644</t>
  </si>
  <si>
    <t>26514608</t>
  </si>
  <si>
    <t>ПАО "РОМЗ"</t>
  </si>
  <si>
    <t>7609000881</t>
  </si>
  <si>
    <t>26523308</t>
  </si>
  <si>
    <t>ПАО "ТГК-2"</t>
  </si>
  <si>
    <t>7606053324</t>
  </si>
  <si>
    <t>26483170</t>
  </si>
  <si>
    <t>760631001</t>
  </si>
  <si>
    <t>31024154</t>
  </si>
  <si>
    <t>ПАО "Ярославский завод "Красный Маяк"</t>
  </si>
  <si>
    <t>7601000022</t>
  </si>
  <si>
    <t>01-11-2017 00:00:00</t>
  </si>
  <si>
    <t>26650304</t>
  </si>
  <si>
    <t>ПАО "Ярославский ордена Ленина и ордена Октябрьской революции шинный завод"</t>
  </si>
  <si>
    <t>7601001509</t>
  </si>
  <si>
    <t>760150001</t>
  </si>
  <si>
    <t>26483178</t>
  </si>
  <si>
    <t>ПАО "Ярославский радиозавод"</t>
  </si>
  <si>
    <t>7601000086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</si>
  <si>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</si>
  <si>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</si>
  <si>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</si>
  <si>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</si>
  <si>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30903763</t>
  </si>
  <si>
    <t>ФГБУ "ЦЖКУ" МИНОБОРОНЫ РОССИИ</t>
  </si>
  <si>
    <t>7729314745</t>
  </si>
  <si>
    <t>770101001</t>
  </si>
  <si>
    <t>26483266</t>
  </si>
  <si>
    <t>ФГУП "Григорьевское"</t>
  </si>
  <si>
    <t>7627000901</t>
  </si>
  <si>
    <t>26483238</t>
  </si>
  <si>
    <t>ФГУП Экспериментальный сыродельный завод</t>
  </si>
  <si>
    <t>7612002423</t>
  </si>
  <si>
    <t>26483391</t>
  </si>
  <si>
    <t>ФКУ Следственный изолятор 2 УФСИН по Ярославской области</t>
  </si>
  <si>
    <t>7610028000</t>
  </si>
  <si>
    <t>28160602</t>
  </si>
  <si>
    <t>ФКУ Следственный изолятор № 1 УФСИН России по Ярославской области</t>
  </si>
  <si>
    <t>7607008444</t>
  </si>
  <si>
    <t>31253180</t>
  </si>
  <si>
    <t>Филиал "Крома" ООО "Завод Технофлекс"</t>
  </si>
  <si>
    <t>6229024796</t>
  </si>
  <si>
    <t>22-06-2018 00:00:00</t>
  </si>
  <si>
    <t>30849324</t>
  </si>
  <si>
    <t>Филиал АО "Кордиант" в городе Ярославле (ЯШЗ)</t>
  </si>
  <si>
    <t>760643002</t>
  </si>
  <si>
    <t>07-10-2016 00:00:00</t>
  </si>
  <si>
    <t>26483447</t>
  </si>
  <si>
    <t>Филиал ООО "Транснефть-Балтика"-Ярославское районное нефтепроводное управление</t>
  </si>
  <si>
    <t>4704041900</t>
  </si>
  <si>
    <t>762702001</t>
  </si>
  <si>
    <t>26557735</t>
  </si>
  <si>
    <t>Филиал ФГУП "ЖКУ РАН" Борок</t>
  </si>
  <si>
    <t>7736111591</t>
  </si>
  <si>
    <t>762043001</t>
  </si>
  <si>
    <t>26649247</t>
  </si>
  <si>
    <t>Филиал в Ярославской и Костромской областях ПАО междугородной и международной электрической связи "Ростелеком"</t>
  </si>
  <si>
    <t>7707049388</t>
  </si>
  <si>
    <t>760443003</t>
  </si>
  <si>
    <t>26524662</t>
  </si>
  <si>
    <t>ЧУЗ "КБ "РЖД-Медицина" г. Ярославль</t>
  </si>
  <si>
    <t>7604068188</t>
  </si>
  <si>
    <t>26483342</t>
  </si>
  <si>
    <t>Шопшинское МП ЖКХ</t>
  </si>
  <si>
    <t>7616006316</t>
  </si>
  <si>
    <t>28798643</t>
  </si>
  <si>
    <t>Ярославская дистанция гражданских сооружений СП Северной дирекции по эксплуатации зданий и сооружений СП СЖД филиала ОАО "РЖД"</t>
  </si>
  <si>
    <t>760445099</t>
  </si>
  <si>
    <t>26526614</t>
  </si>
  <si>
    <t>Ярославская дистанция гражданских сооружений, водоснабжения и водоотведения ЯО СЖД-филиала ОАО "РЖД"</t>
  </si>
  <si>
    <t>997650007</t>
  </si>
  <si>
    <t>№</t>
  </si>
  <si>
    <t>WARM</t>
  </si>
  <si>
    <t>Дмитриев Олег Александрович</t>
  </si>
  <si>
    <t>Начальник ПТО</t>
  </si>
  <si>
    <t>8(4852) 72-44-93</t>
  </si>
  <si>
    <t>pto@teolosys.com</t>
  </si>
  <si>
    <t>Малов Сергей Владимирович</t>
  </si>
  <si>
    <t>г. Ярославль, пр-т Машиностроителей, д.64</t>
  </si>
  <si>
    <t>Большесельский муниципальный район</t>
  </si>
  <si>
    <t>78603000</t>
  </si>
  <si>
    <t>Благовещенское сельское поселение</t>
  </si>
  <si>
    <t>78603411</t>
  </si>
  <si>
    <t>Большесельское сельское поселение</t>
  </si>
  <si>
    <t>78603422</t>
  </si>
  <si>
    <t>Вареговское сельское поселение</t>
  </si>
  <si>
    <t>78603427</t>
  </si>
  <si>
    <t>Борисоглебский муниципальный район</t>
  </si>
  <si>
    <t>78606000</t>
  </si>
  <si>
    <t>Андреевское сельское поселение</t>
  </si>
  <si>
    <t>78606422</t>
  </si>
  <si>
    <t>Борисоглебское сельское поселение</t>
  </si>
  <si>
    <t>78606407</t>
  </si>
  <si>
    <t>Вощажниковское сельское поселение</t>
  </si>
  <si>
    <t>78606410</t>
  </si>
  <si>
    <t>Высоковское сельское поселение</t>
  </si>
  <si>
    <t>78606415</t>
  </si>
  <si>
    <t>Инальцинское сельское поселение</t>
  </si>
  <si>
    <t>78606405</t>
  </si>
  <si>
    <t>Брейтовский муниципальный район</t>
  </si>
  <si>
    <t>78609000</t>
  </si>
  <si>
    <t>Брейтовское сельское поселение</t>
  </si>
  <si>
    <t>78609411</t>
  </si>
  <si>
    <t>Гореловское сельское поселение</t>
  </si>
  <si>
    <t>78609422</t>
  </si>
  <si>
    <t>Прозоровское сельское поселение</t>
  </si>
  <si>
    <t>78609433</t>
  </si>
  <si>
    <t>Гаврилов-Ямский муниципальный район</t>
  </si>
  <si>
    <t>78612000</t>
  </si>
  <si>
    <t>Великосельское сельское поселение</t>
  </si>
  <si>
    <t>78612405</t>
  </si>
  <si>
    <t>Городское поселение г. Гаврилов-Ям</t>
  </si>
  <si>
    <t>78612101</t>
  </si>
  <si>
    <t>Заячье-Холмское сельское поселение</t>
  </si>
  <si>
    <t>78612477</t>
  </si>
  <si>
    <t>Митинское сельское поселение</t>
  </si>
  <si>
    <t>78612450</t>
  </si>
  <si>
    <t>Шопшинское сельское поселение</t>
  </si>
  <si>
    <t>78612490</t>
  </si>
  <si>
    <t>Даниловский муниципальный район</t>
  </si>
  <si>
    <t>78615000</t>
  </si>
  <si>
    <t>Городское поселение г. Данилов</t>
  </si>
  <si>
    <t>78615101</t>
  </si>
  <si>
    <t>Даниловское сельское поселение</t>
  </si>
  <si>
    <t>78615435</t>
  </si>
  <si>
    <t>Дмитриевское сельское поселение</t>
  </si>
  <si>
    <t>78615420</t>
  </si>
  <si>
    <t>Середское сельское поселение</t>
  </si>
  <si>
    <t>78615470</t>
  </si>
  <si>
    <t>Любимский муниципальный район</t>
  </si>
  <si>
    <t>78618000</t>
  </si>
  <si>
    <t>Воскресенское сельское поселение</t>
  </si>
  <si>
    <t>78618405</t>
  </si>
  <si>
    <t>Городское поселение г. Любим</t>
  </si>
  <si>
    <t>78618101</t>
  </si>
  <si>
    <t>Ермаковское сельское поселение</t>
  </si>
  <si>
    <t>78618410</t>
  </si>
  <si>
    <t>Осецкое сельское поселение</t>
  </si>
  <si>
    <t>78618433</t>
  </si>
  <si>
    <t>Мышкинский муниципальный район</t>
  </si>
  <si>
    <t>78621000</t>
  </si>
  <si>
    <t>Городское поселение г. Мышкин</t>
  </si>
  <si>
    <t>78621101</t>
  </si>
  <si>
    <t>Охотинское сельское поселение</t>
  </si>
  <si>
    <t>78621430</t>
  </si>
  <si>
    <t>Приволжское сельское поселение</t>
  </si>
  <si>
    <t>78621415</t>
  </si>
  <si>
    <t>Некоузский муниципальный район</t>
  </si>
  <si>
    <t>78623000</t>
  </si>
  <si>
    <t>Веретейское сельское поселение</t>
  </si>
  <si>
    <t>78623404</t>
  </si>
  <si>
    <t>Волжское сельское поселение</t>
  </si>
  <si>
    <t>78623406</t>
  </si>
  <si>
    <t>Некоузское сельское поселение</t>
  </si>
  <si>
    <t>78623415</t>
  </si>
  <si>
    <t>Октябрьское сельское поселение</t>
  </si>
  <si>
    <t>78623427</t>
  </si>
  <si>
    <t>Некрасовский муниципальный район</t>
  </si>
  <si>
    <t>78626000</t>
  </si>
  <si>
    <t>Бурмакино сельское поселение</t>
  </si>
  <si>
    <t>78626409</t>
  </si>
  <si>
    <t>Красный Профинтерн сельское поселение</t>
  </si>
  <si>
    <t>78626444</t>
  </si>
  <si>
    <t>Некрасовское сельское поселение</t>
  </si>
  <si>
    <t>78626457</t>
  </si>
  <si>
    <t>Первомайский муниципальный район</t>
  </si>
  <si>
    <t>78629000</t>
  </si>
  <si>
    <t>Городское поселение п.Пречистое</t>
  </si>
  <si>
    <t>78629151</t>
  </si>
  <si>
    <t>Кукобойское сельское поселение</t>
  </si>
  <si>
    <t>78629435</t>
  </si>
  <si>
    <t>Пречистенское сельское поселение</t>
  </si>
  <si>
    <t>78629450</t>
  </si>
  <si>
    <t>Пошехонский муниципальный район</t>
  </si>
  <si>
    <t>78634000</t>
  </si>
  <si>
    <t>Белосельское сельское поселение</t>
  </si>
  <si>
    <t>78634404</t>
  </si>
  <si>
    <t>Городское поселение Пошехонье</t>
  </si>
  <si>
    <t>78634101</t>
  </si>
  <si>
    <t>78634428</t>
  </si>
  <si>
    <t>Кременевское сельское поселение</t>
  </si>
  <si>
    <t>78634460</t>
  </si>
  <si>
    <t>Пригородное сельское поселение</t>
  </si>
  <si>
    <t>78634436</t>
  </si>
  <si>
    <t>Ростовский муниципальный район</t>
  </si>
  <si>
    <t>78637000</t>
  </si>
  <si>
    <t>Городское поселение г.Ростов</t>
  </si>
  <si>
    <t>78637101</t>
  </si>
  <si>
    <t>Ишня сельское поселение</t>
  </si>
  <si>
    <t>78637412</t>
  </si>
  <si>
    <t>Петровское сельское поселение</t>
  </si>
  <si>
    <t>78637441</t>
  </si>
  <si>
    <t>Поречье-Рыбное сельское поселение</t>
  </si>
  <si>
    <t>78637442</t>
  </si>
  <si>
    <t>Семибратово сельское поселение</t>
  </si>
  <si>
    <t>78637447</t>
  </si>
  <si>
    <t>Рыбинский муниципальный район</t>
  </si>
  <si>
    <t>78640000</t>
  </si>
  <si>
    <t>Арефинское сельское поселение</t>
  </si>
  <si>
    <t>78640410</t>
  </si>
  <si>
    <t>78640415</t>
  </si>
  <si>
    <t>Глебовское сельское поселение</t>
  </si>
  <si>
    <t>78640443</t>
  </si>
  <si>
    <t>Городское поселение Песочное</t>
  </si>
  <si>
    <t>78640455</t>
  </si>
  <si>
    <t>Каменниковское сельское поселение</t>
  </si>
  <si>
    <t>78640425</t>
  </si>
  <si>
    <t>Назаровское сельское поселение</t>
  </si>
  <si>
    <t>78640430</t>
  </si>
  <si>
    <t>Огарковское сельское поселение</t>
  </si>
  <si>
    <t>78640440</t>
  </si>
  <si>
    <t>78640420</t>
  </si>
  <si>
    <t>Покровское сельское поселение</t>
  </si>
  <si>
    <t>78640435</t>
  </si>
  <si>
    <t>Судоверфское сельское поселение</t>
  </si>
  <si>
    <t>78640452</t>
  </si>
  <si>
    <t>Тихменевское сельское поселение</t>
  </si>
  <si>
    <t>78640447</t>
  </si>
  <si>
    <t>Тутаевский муниципальный район</t>
  </si>
  <si>
    <t>78643000</t>
  </si>
  <si>
    <t>Артемьевское сельское поселение</t>
  </si>
  <si>
    <t>78643405</t>
  </si>
  <si>
    <t>Городское поселение г.Тутаев</t>
  </si>
  <si>
    <t>78643101</t>
  </si>
  <si>
    <t>Константиновское сельское поселение</t>
  </si>
  <si>
    <t>78643420</t>
  </si>
  <si>
    <t>Левобережное сельское поселение</t>
  </si>
  <si>
    <t>78643460</t>
  </si>
  <si>
    <t>Чебаковское сельское поселение</t>
  </si>
  <si>
    <t>78643450</t>
  </si>
  <si>
    <t>Угличский муниципальный район</t>
  </si>
  <si>
    <t>78646000</t>
  </si>
  <si>
    <t>Головинское сельское поселение</t>
  </si>
  <si>
    <t>78646440</t>
  </si>
  <si>
    <t>Городское поселение г.Углич</t>
  </si>
  <si>
    <t>78646101</t>
  </si>
  <si>
    <t>Ильинское сельское поселение</t>
  </si>
  <si>
    <t>78646420</t>
  </si>
  <si>
    <t>Отрадновское сельское поселение</t>
  </si>
  <si>
    <t>78646475</t>
  </si>
  <si>
    <t>Слободское сельское поселение</t>
  </si>
  <si>
    <t>78646410</t>
  </si>
  <si>
    <t>Улейминское сельское поселение</t>
  </si>
  <si>
    <t>78646480</t>
  </si>
  <si>
    <t>Ярославский муниципальный район</t>
  </si>
  <si>
    <t>78650000</t>
  </si>
  <si>
    <t>Городское поселение п. Лесная Поляна</t>
  </si>
  <si>
    <t>78650155</t>
  </si>
  <si>
    <t>Заволжское сельское поселение</t>
  </si>
  <si>
    <t>78650410</t>
  </si>
  <si>
    <t>Ивняковское сельское поселение</t>
  </si>
  <si>
    <t>78650455</t>
  </si>
  <si>
    <t>Карабихское сельское поселение</t>
  </si>
  <si>
    <t>78650430</t>
  </si>
  <si>
    <t>Кузнечихинское сельское поселение</t>
  </si>
  <si>
    <t>78650435</t>
  </si>
  <si>
    <t>Курбское сельское поселение</t>
  </si>
  <si>
    <t>78650440</t>
  </si>
  <si>
    <t>78650470</t>
  </si>
  <si>
    <t>Туношенское сельское поселение</t>
  </si>
  <si>
    <t>78650495</t>
  </si>
  <si>
    <t>город Переславль-Залесский</t>
  </si>
  <si>
    <t>78705000</t>
  </si>
  <si>
    <t>город Рыбинск</t>
  </si>
  <si>
    <t>78715000</t>
  </si>
  <si>
    <t>город Ярославль</t>
  </si>
  <si>
    <t>78701000</t>
  </si>
  <si>
    <t>МО_ОКТМО</t>
  </si>
  <si>
    <t>13.04.2020 18:38:15</t>
  </si>
  <si>
    <t>город Ярославль, город Ярославль (78701000);</t>
  </si>
  <si>
    <t>Угличский муниципальный район, Угличский муниципальный район (78646000);</t>
  </si>
  <si>
    <t>Ростовский муниципальный район, Семибратово сельское поселение (78637447);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</si>
  <si>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</si>
  <si>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</si>
  <si>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Ярославль (78701000)</t>
  </si>
  <si>
    <t>4.2</t>
  </si>
  <si>
    <t>4.2.1.1</t>
  </si>
  <si>
    <t>4.2.1.1.1</t>
  </si>
  <si>
    <t>Угличский муниципальный район (78646000)</t>
  </si>
  <si>
    <t>4.3</t>
  </si>
  <si>
    <t>4.3.1.1</t>
  </si>
  <si>
    <t>4.3.1.1.1</t>
  </si>
  <si>
    <t>Семибратово сельское поселение (78637447)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</si>
</sst>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08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104">
      <alignment vertical="top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4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7</xdr:col>
      <xdr:colOff>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5966460" y="208788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4</xdr:col>
      <xdr:colOff>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012180" y="2537460"/>
          <a:ext cx="190500" cy="192405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012180" y="25374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01218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01218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012180" y="39852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012180" y="39852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012180" y="39852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012180" y="499872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012180" y="499872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01218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01218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01218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01218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01218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01218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01218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01218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01218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012180" y="25374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012180" y="25374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012180" y="25374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012180" y="25374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012180" y="25374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012180" y="25374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012180" y="25374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012180" y="25374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012180" y="25374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012180" y="25374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012180" y="25374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012180" y="25374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01218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01218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012180" y="39852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012180" y="39852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012180" y="39852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012180" y="499872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012180" y="499872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ColWidth="9.125" defaultRowHeight="11.4"/>
  <cols>
    <col min="1" max="16384" width="9.1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ColWidth="9.125" defaultRowHeight="11.4"/>
  <cols>
    <col min="1" max="1" width="3.25" style="56" customWidth="1"/>
    <col min="2" max="2" width="8.75" style="56" customWidth="1"/>
    <col min="3" max="3" width="22.25" style="56" customWidth="1"/>
    <col min="4" max="4" width="4.25" style="56" customWidth="1"/>
    <col min="5" max="6" width="4.375" style="56" customWidth="1"/>
    <col min="7" max="7" width="4.625" style="56" customWidth="1"/>
    <col min="8" max="25" width="4.375" style="56" customWidth="1"/>
    <col min="26" max="33" width="9.125" style="119"/>
    <col min="34" max="16384" width="9.125" style="56"/>
  </cols>
  <sheetData>
    <row r="1" spans="1:27" ht="10.5" customHeight="1">
      <c r="AA1" s="119" t="s">
        <v>68</v>
      </c>
    </row>
    <row r="2" spans="1:27" ht="16.5" customHeight="1">
      <c r="B2" s="395" t="str">
        <f>"Код шаблона: " &amp; GetCode()</f>
        <v>Код шаблона: FAS.JKH.OPEN.INFO.LIMIT.WARM</v>
      </c>
      <c r="C2" s="395"/>
      <c r="D2" s="395"/>
      <c r="E2" s="395"/>
      <c r="F2" s="395"/>
      <c r="G2" s="395"/>
      <c r="V2" s="110"/>
    </row>
    <row r="3" spans="1:27" ht="18" customHeight="1">
      <c r="B3" s="396" t="str">
        <f>"Версия " &amp; Getversion()</f>
        <v>Версия 1.0.1</v>
      </c>
      <c r="C3" s="39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1" t="s">
        <v>221</v>
      </c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114"/>
    </row>
    <row r="8" spans="1:27" ht="15" customHeight="1">
      <c r="A8" s="110"/>
      <c r="B8" s="123"/>
      <c r="C8" s="124"/>
      <c r="D8" s="125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114"/>
    </row>
    <row r="9" spans="1:27" ht="15" customHeight="1">
      <c r="A9" s="110"/>
      <c r="B9" s="123"/>
      <c r="C9" s="124"/>
      <c r="D9" s="125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114"/>
    </row>
    <row r="10" spans="1:27" ht="10.5" customHeight="1">
      <c r="A10" s="110"/>
      <c r="B10" s="123"/>
      <c r="C10" s="124"/>
      <c r="D10" s="125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114"/>
    </row>
    <row r="11" spans="1:27" ht="27" customHeight="1">
      <c r="A11" s="110"/>
      <c r="B11" s="123"/>
      <c r="C11" s="124"/>
      <c r="D11" s="125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114"/>
    </row>
    <row r="12" spans="1:27" ht="12" customHeight="1">
      <c r="A12" s="110"/>
      <c r="B12" s="123"/>
      <c r="C12" s="124"/>
      <c r="D12" s="125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114"/>
    </row>
    <row r="13" spans="1:27" ht="38.25" customHeight="1">
      <c r="A13" s="110"/>
      <c r="B13" s="123"/>
      <c r="C13" s="124"/>
      <c r="D13" s="125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115"/>
    </row>
    <row r="14" spans="1:27" ht="15" customHeight="1">
      <c r="A14" s="110"/>
      <c r="B14" s="123"/>
      <c r="C14" s="124"/>
      <c r="D14" s="125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114"/>
    </row>
    <row r="15" spans="1:27" ht="13.8">
      <c r="A15" s="110"/>
      <c r="B15" s="123"/>
      <c r="C15" s="124"/>
      <c r="D15" s="125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114"/>
    </row>
    <row r="16" spans="1:27" ht="13.8">
      <c r="A16" s="110"/>
      <c r="B16" s="123"/>
      <c r="C16" s="124"/>
      <c r="D16" s="12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114"/>
    </row>
    <row r="17" spans="1:25" ht="15" customHeight="1">
      <c r="A17" s="110"/>
      <c r="B17" s="123"/>
      <c r="C17" s="124"/>
      <c r="D17" s="125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114"/>
    </row>
    <row r="18" spans="1:25" ht="13.8">
      <c r="A18" s="110"/>
      <c r="B18" s="123"/>
      <c r="C18" s="124"/>
      <c r="D18" s="125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114"/>
    </row>
    <row r="19" spans="1:25" ht="23.4" customHeight="1">
      <c r="A19" s="110"/>
      <c r="B19" s="123"/>
      <c r="C19" s="124"/>
      <c r="D19" s="126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114"/>
    </row>
    <row r="20" spans="1:25" ht="13.8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3" t="s">
        <v>70</v>
      </c>
      <c r="G21" s="394"/>
      <c r="H21" s="394"/>
      <c r="I21" s="394"/>
      <c r="J21" s="394"/>
      <c r="K21" s="394"/>
      <c r="L21" s="394"/>
      <c r="M21" s="394"/>
      <c r="N21" s="125"/>
      <c r="O21" s="137" t="s">
        <v>66</v>
      </c>
      <c r="P21" s="400" t="s">
        <v>67</v>
      </c>
      <c r="Q21" s="401"/>
      <c r="R21" s="401"/>
      <c r="S21" s="401"/>
      <c r="T21" s="401"/>
      <c r="U21" s="401"/>
      <c r="V21" s="401"/>
      <c r="W21" s="401"/>
      <c r="X21" s="40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3" t="s">
        <v>69</v>
      </c>
      <c r="G22" s="394"/>
      <c r="H22" s="394"/>
      <c r="I22" s="394"/>
      <c r="J22" s="394"/>
      <c r="K22" s="394"/>
      <c r="L22" s="394"/>
      <c r="M22" s="394"/>
      <c r="N22" s="125"/>
      <c r="O22" s="138" t="s">
        <v>66</v>
      </c>
      <c r="P22" s="400" t="s">
        <v>222</v>
      </c>
      <c r="Q22" s="401"/>
      <c r="R22" s="401"/>
      <c r="S22" s="401"/>
      <c r="T22" s="401"/>
      <c r="U22" s="401"/>
      <c r="V22" s="401"/>
      <c r="W22" s="401"/>
      <c r="X22" s="40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2"/>
      <c r="Q23" s="392"/>
      <c r="R23" s="392"/>
      <c r="S23" s="392"/>
      <c r="T23" s="392"/>
      <c r="U23" s="392"/>
      <c r="V23" s="392"/>
      <c r="W23" s="39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1" t="s">
        <v>130</v>
      </c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114"/>
    </row>
    <row r="36" spans="1:25" ht="38.25" hidden="1" customHeight="1">
      <c r="A36" s="110"/>
      <c r="B36" s="123"/>
      <c r="C36" s="124"/>
      <c r="D36" s="128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114"/>
    </row>
    <row r="37" spans="1:25" ht="9.75" hidden="1" customHeight="1">
      <c r="A37" s="110"/>
      <c r="B37" s="123"/>
      <c r="C37" s="124"/>
      <c r="D37" s="128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114"/>
    </row>
    <row r="38" spans="1:25" ht="51" hidden="1" customHeight="1">
      <c r="A38" s="110"/>
      <c r="B38" s="123"/>
      <c r="C38" s="124"/>
      <c r="D38" s="128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114"/>
    </row>
    <row r="39" spans="1:25" ht="15" hidden="1" customHeight="1">
      <c r="A39" s="110"/>
      <c r="B39" s="123"/>
      <c r="C39" s="124"/>
      <c r="D39" s="128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114"/>
    </row>
    <row r="40" spans="1:25" ht="12" hidden="1" customHeight="1">
      <c r="A40" s="110"/>
      <c r="B40" s="123"/>
      <c r="C40" s="124"/>
      <c r="D40" s="128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114"/>
    </row>
    <row r="41" spans="1:25" ht="15.9" hidden="1" customHeight="1">
      <c r="A41" s="110"/>
      <c r="B41" s="123"/>
      <c r="C41" s="124"/>
      <c r="D41" s="128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114"/>
    </row>
    <row r="42" spans="1:25" ht="15.9" hidden="1" customHeight="1">
      <c r="A42" s="110"/>
      <c r="B42" s="123"/>
      <c r="C42" s="124"/>
      <c r="D42" s="128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114"/>
    </row>
    <row r="43" spans="1:25" ht="15.9" hidden="1" customHeight="1">
      <c r="A43" s="110"/>
      <c r="B43" s="123"/>
      <c r="C43" s="124"/>
      <c r="D43" s="128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114"/>
    </row>
    <row r="44" spans="1:25" ht="15.9" hidden="1" customHeight="1">
      <c r="A44" s="110"/>
      <c r="B44" s="123"/>
      <c r="C44" s="124"/>
      <c r="D44" s="126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114"/>
    </row>
    <row r="45" spans="1:25" ht="18" hidden="1" customHeight="1">
      <c r="A45" s="110"/>
      <c r="B45" s="123"/>
      <c r="C45" s="124"/>
      <c r="D45" s="126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114"/>
    </row>
    <row r="46" spans="1:25" ht="24" hidden="1" customHeight="1">
      <c r="A46" s="110"/>
      <c r="B46" s="123"/>
      <c r="C46" s="124"/>
      <c r="D46" s="128"/>
      <c r="E46" s="391" t="s">
        <v>65</v>
      </c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114"/>
    </row>
    <row r="47" spans="1:25" ht="37.5" hidden="1" customHeight="1">
      <c r="A47" s="110"/>
      <c r="B47" s="123"/>
      <c r="C47" s="124"/>
      <c r="D47" s="128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114"/>
    </row>
    <row r="48" spans="1:25" ht="24" hidden="1" customHeight="1">
      <c r="A48" s="110"/>
      <c r="B48" s="123"/>
      <c r="C48" s="124"/>
      <c r="D48" s="128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114"/>
    </row>
    <row r="49" spans="1:25" ht="51" hidden="1" customHeight="1">
      <c r="A49" s="110"/>
      <c r="B49" s="123"/>
      <c r="C49" s="124"/>
      <c r="D49" s="128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114"/>
    </row>
    <row r="50" spans="1:25" ht="12" hidden="1" customHeight="1">
      <c r="A50" s="110"/>
      <c r="B50" s="123"/>
      <c r="C50" s="124"/>
      <c r="D50" s="128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114"/>
    </row>
    <row r="51" spans="1:25" ht="12" hidden="1" customHeight="1">
      <c r="A51" s="110"/>
      <c r="B51" s="123"/>
      <c r="C51" s="124"/>
      <c r="D51" s="128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114"/>
    </row>
    <row r="52" spans="1:25" ht="12" hidden="1" customHeight="1">
      <c r="A52" s="110"/>
      <c r="B52" s="123"/>
      <c r="C52" s="124"/>
      <c r="D52" s="128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114"/>
    </row>
    <row r="53" spans="1:25" ht="12" hidden="1" customHeight="1">
      <c r="A53" s="110"/>
      <c r="B53" s="123"/>
      <c r="C53" s="124"/>
      <c r="D53" s="128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114"/>
    </row>
    <row r="54" spans="1:25" ht="12" hidden="1" customHeight="1">
      <c r="A54" s="110"/>
      <c r="B54" s="123"/>
      <c r="C54" s="124"/>
      <c r="D54" s="128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114"/>
    </row>
    <row r="55" spans="1:25" ht="12" hidden="1" customHeight="1">
      <c r="A55" s="110"/>
      <c r="B55" s="123"/>
      <c r="C55" s="124"/>
      <c r="D55" s="128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114"/>
    </row>
    <row r="56" spans="1:25" ht="12" hidden="1" customHeight="1">
      <c r="A56" s="110"/>
      <c r="B56" s="123"/>
      <c r="C56" s="124"/>
      <c r="D56" s="12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114"/>
    </row>
    <row r="57" spans="1:25" ht="11.1" hidden="1" customHeight="1">
      <c r="A57" s="110"/>
      <c r="B57" s="123"/>
      <c r="C57" s="124"/>
      <c r="D57" s="126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114"/>
    </row>
    <row r="58" spans="1:25" ht="15" hidden="1" customHeight="1">
      <c r="A58" s="110"/>
      <c r="B58" s="123"/>
      <c r="C58" s="124"/>
      <c r="D58" s="128"/>
      <c r="E58" s="411" t="s">
        <v>223</v>
      </c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5"/>
      <c r="F59" s="405"/>
      <c r="G59" s="405"/>
      <c r="H59" s="406"/>
      <c r="I59" s="406"/>
      <c r="J59" s="40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114"/>
    </row>
    <row r="60" spans="1:25" ht="15" hidden="1" customHeight="1">
      <c r="A60" s="110"/>
      <c r="B60" s="123"/>
      <c r="C60" s="124"/>
      <c r="D60" s="128"/>
      <c r="E60" s="407"/>
      <c r="F60" s="408"/>
      <c r="G60" s="40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3.8" hidden="1">
      <c r="A70" s="110"/>
      <c r="B70" s="123"/>
      <c r="C70" s="124"/>
      <c r="D70" s="128"/>
      <c r="E70" s="411" t="s">
        <v>224</v>
      </c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249"/>
      <c r="V70" s="249"/>
      <c r="W70" s="249"/>
      <c r="X70" s="249"/>
      <c r="Y70" s="114"/>
    </row>
    <row r="71" spans="1:25" ht="13.8" hidden="1">
      <c r="A71" s="110"/>
      <c r="B71" s="123"/>
      <c r="C71" s="124"/>
      <c r="D71" s="128"/>
      <c r="E71" s="411" t="s">
        <v>225</v>
      </c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  <c r="W72" s="410"/>
      <c r="X72" s="410"/>
      <c r="Y72" s="114"/>
    </row>
    <row r="73" spans="1:25" ht="52.5" hidden="1" customHeight="1">
      <c r="A73" s="110"/>
      <c r="B73" s="123"/>
      <c r="C73" s="124"/>
      <c r="D73" s="128"/>
      <c r="E73" s="129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  <c r="U73" s="410"/>
      <c r="V73" s="410"/>
      <c r="W73" s="410"/>
      <c r="X73" s="410"/>
      <c r="Y73" s="114"/>
    </row>
    <row r="74" spans="1:25" ht="8.1" hidden="1" customHeight="1">
      <c r="A74" s="110"/>
      <c r="B74" s="123"/>
      <c r="C74" s="124"/>
      <c r="D74" s="128"/>
      <c r="E74" s="129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114"/>
    </row>
    <row r="75" spans="1:25" ht="14.25" hidden="1" customHeight="1">
      <c r="A75" s="110"/>
      <c r="B75" s="123"/>
      <c r="C75" s="124"/>
      <c r="D75" s="128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114"/>
    </row>
    <row r="76" spans="1:25" ht="34.5" hidden="1" customHeight="1">
      <c r="A76" s="110"/>
      <c r="B76" s="123"/>
      <c r="C76" s="124"/>
      <c r="D76" s="128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114"/>
    </row>
    <row r="77" spans="1:25" ht="23.1" hidden="1" customHeight="1">
      <c r="A77" s="110"/>
      <c r="B77" s="123"/>
      <c r="C77" s="124"/>
      <c r="D77" s="128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114"/>
    </row>
    <row r="78" spans="1:25" ht="42.75" hidden="1" customHeight="1">
      <c r="A78" s="110"/>
      <c r="B78" s="123"/>
      <c r="C78" s="124"/>
      <c r="D78" s="128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114"/>
    </row>
    <row r="79" spans="1:25" ht="25.5" hidden="1" customHeight="1">
      <c r="A79" s="110"/>
      <c r="B79" s="123"/>
      <c r="C79" s="124"/>
      <c r="D79" s="128"/>
      <c r="E79" s="413" t="s">
        <v>64</v>
      </c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4" t="s">
        <v>63</v>
      </c>
      <c r="G81" s="404"/>
      <c r="H81" s="404"/>
      <c r="I81" s="404"/>
      <c r="J81" s="404"/>
      <c r="K81" s="404"/>
      <c r="L81" s="404"/>
      <c r="M81" s="404"/>
      <c r="N81" s="404"/>
      <c r="O81" s="404"/>
      <c r="P81" s="404"/>
      <c r="Q81" s="404"/>
      <c r="R81" s="404"/>
      <c r="S81" s="404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3.8" hidden="1">
      <c r="A83" s="110"/>
      <c r="B83" s="123"/>
      <c r="C83" s="124"/>
      <c r="D83" s="128"/>
      <c r="E83" s="125"/>
      <c r="F83" s="404" t="s">
        <v>62</v>
      </c>
      <c r="G83" s="404"/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404"/>
      <c r="T83" s="404"/>
      <c r="U83" s="404"/>
      <c r="V83" s="404"/>
      <c r="W83" s="404"/>
      <c r="X83" s="404"/>
      <c r="Y83" s="114"/>
    </row>
    <row r="84" spans="1:27" ht="13.8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3.8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3.8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3.8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5"/>
  <sheetViews>
    <sheetView showGridLines="0" zoomScaleNormal="100" workbookViewId="0"/>
  </sheetViews>
  <sheetFormatPr defaultColWidth="9.125" defaultRowHeight="11.4"/>
  <cols>
    <col min="1" max="1" width="30.75" style="6" customWidth="1"/>
    <col min="2" max="2" width="80.75" style="6" customWidth="1"/>
    <col min="3" max="3" width="30.75" style="6" customWidth="1"/>
    <col min="4" max="16384" width="9.1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7">
        <v>43934.553090277775</v>
      </c>
      <c r="B2" s="6" t="s">
        <v>369</v>
      </c>
      <c r="C2" s="6" t="s">
        <v>220</v>
      </c>
    </row>
    <row r="3" spans="1:4">
      <c r="A3" s="387">
        <v>43934.553113425929</v>
      </c>
      <c r="B3" s="6" t="s">
        <v>370</v>
      </c>
      <c r="C3" s="6" t="s">
        <v>220</v>
      </c>
    </row>
    <row r="4" spans="1:4">
      <c r="A4" s="387">
        <v>43934.553229166668</v>
      </c>
      <c r="B4" s="6" t="s">
        <v>369</v>
      </c>
      <c r="C4" s="6" t="s">
        <v>220</v>
      </c>
    </row>
    <row r="5" spans="1:4">
      <c r="A5" s="387">
        <v>43934.553240740737</v>
      </c>
      <c r="B5" s="6" t="s">
        <v>370</v>
      </c>
      <c r="C5" s="6" t="s">
        <v>220</v>
      </c>
    </row>
    <row r="6" spans="1:4">
      <c r="A6" s="387">
        <v>43934.553784722222</v>
      </c>
      <c r="B6" s="6" t="s">
        <v>369</v>
      </c>
      <c r="C6" s="6" t="s">
        <v>220</v>
      </c>
    </row>
    <row r="7" spans="1:4">
      <c r="A7" s="387">
        <v>43934.553796296299</v>
      </c>
      <c r="B7" s="6" t="s">
        <v>370</v>
      </c>
      <c r="C7" s="6" t="s">
        <v>220</v>
      </c>
    </row>
    <row r="8" spans="1:4">
      <c r="A8" s="387">
        <v>43934.567476851851</v>
      </c>
      <c r="B8" s="6" t="s">
        <v>369</v>
      </c>
      <c r="C8" s="6" t="s">
        <v>220</v>
      </c>
    </row>
    <row r="9" spans="1:4">
      <c r="A9" s="387">
        <v>43934.567499999997</v>
      </c>
      <c r="B9" s="6" t="s">
        <v>370</v>
      </c>
      <c r="C9" s="6" t="s">
        <v>220</v>
      </c>
    </row>
    <row r="10" spans="1:4">
      <c r="A10" s="387">
        <v>43934.567754629628</v>
      </c>
      <c r="B10" s="6" t="s">
        <v>369</v>
      </c>
      <c r="C10" s="6" t="s">
        <v>220</v>
      </c>
    </row>
    <row r="11" spans="1:4">
      <c r="A11" s="387">
        <v>43934.567766203705</v>
      </c>
      <c r="B11" s="6" t="s">
        <v>370</v>
      </c>
      <c r="C11" s="6" t="s">
        <v>220</v>
      </c>
    </row>
    <row r="12" spans="1:4">
      <c r="A12" s="387">
        <v>43934.570497685185</v>
      </c>
      <c r="B12" s="6" t="s">
        <v>369</v>
      </c>
      <c r="C12" s="6" t="s">
        <v>220</v>
      </c>
    </row>
    <row r="13" spans="1:4">
      <c r="A13" s="387">
        <v>43934.570520833331</v>
      </c>
      <c r="B13" s="6" t="s">
        <v>370</v>
      </c>
      <c r="C13" s="6" t="s">
        <v>220</v>
      </c>
    </row>
    <row r="14" spans="1:4">
      <c r="A14" s="387">
        <v>43959.411122685182</v>
      </c>
      <c r="B14" s="6" t="s">
        <v>369</v>
      </c>
      <c r="C14" s="6" t="s">
        <v>220</v>
      </c>
    </row>
    <row r="15" spans="1:4">
      <c r="A15" s="387">
        <v>43959.411134259259</v>
      </c>
      <c r="B15" s="6" t="s">
        <v>370</v>
      </c>
      <c r="C15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ColWidth="9.125" defaultRowHeight="15"/>
  <cols>
    <col min="1" max="1" width="10.75" style="12" hidden="1" customWidth="1"/>
    <col min="2" max="2" width="10.75" style="11" hidden="1" customWidth="1"/>
    <col min="3" max="3" width="3.75" style="89" hidden="1" customWidth="1"/>
    <col min="4" max="4" width="3.75" style="90" customWidth="1"/>
    <col min="5" max="5" width="42.75" style="90" customWidth="1"/>
    <col min="6" max="6" width="50.75" style="13" customWidth="1"/>
    <col min="7" max="7" width="3.75" style="102" customWidth="1"/>
    <col min="8" max="8" width="9.125" style="90"/>
    <col min="9" max="9" width="9.125" style="25" customWidth="1"/>
    <col min="10" max="10" width="9.125" style="13"/>
    <col min="11" max="11" width="3.125" style="13" customWidth="1"/>
    <col min="12" max="16" width="9.125" style="13"/>
    <col min="17" max="17" width="9.125" style="233"/>
    <col min="18" max="16384" width="9.125" style="13"/>
  </cols>
  <sheetData>
    <row r="1" spans="1:17" s="12" customFormat="1" ht="13.5" hidden="1" customHeight="1">
      <c r="A1" s="10"/>
      <c r="B1" s="11"/>
      <c r="F1" s="12">
        <v>28932227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" customHeight="1">
      <c r="A5" s="12"/>
      <c r="B5" s="11"/>
      <c r="C5" s="89"/>
      <c r="D5" s="91"/>
      <c r="E5" s="417" t="s">
        <v>337</v>
      </c>
      <c r="F5" s="417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321</v>
      </c>
      <c r="G7" s="104"/>
    </row>
    <row r="8" spans="1:17" s="90" customFormat="1" ht="9.9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45.6">
      <c r="D11" s="91"/>
      <c r="E11" s="92" t="s">
        <v>228</v>
      </c>
      <c r="F11" s="388" t="s">
        <v>19</v>
      </c>
      <c r="G11" s="91"/>
    </row>
    <row r="12" spans="1:17" s="90" customFormat="1" ht="9.9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8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2020</v>
      </c>
      <c r="D20" s="94"/>
      <c r="E20" s="92" t="s">
        <v>115</v>
      </c>
      <c r="F20" s="218">
        <v>2020</v>
      </c>
      <c r="G20" s="106"/>
    </row>
    <row r="21" spans="1:17" ht="19.5" customHeight="1">
      <c r="A21" s="93"/>
      <c r="C21" s="248" t="s">
        <v>57</v>
      </c>
      <c r="D21" s="94"/>
      <c r="E21" s="92" t="s">
        <v>114</v>
      </c>
      <c r="F21" s="218" t="s">
        <v>57</v>
      </c>
      <c r="G21" s="106"/>
    </row>
    <row r="22" spans="1:17" s="90" customFormat="1" ht="9.9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8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681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682</v>
      </c>
      <c r="G28" s="107"/>
    </row>
    <row r="29" spans="1:17">
      <c r="C29" s="96"/>
      <c r="D29" s="94"/>
      <c r="E29" s="97" t="s">
        <v>5</v>
      </c>
      <c r="F29" s="46" t="s">
        <v>472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89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908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907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903</v>
      </c>
    </row>
    <row r="39" spans="1:17" ht="19.5" customHeight="1">
      <c r="E39" s="99" t="s">
        <v>22</v>
      </c>
      <c r="F39" s="46" t="s">
        <v>904</v>
      </c>
    </row>
    <row r="40" spans="1:17" ht="19.5" customHeight="1">
      <c r="E40" s="99" t="s">
        <v>28</v>
      </c>
      <c r="F40" s="46" t="s">
        <v>905</v>
      </c>
    </row>
    <row r="41" spans="1:17" ht="19.5" customHeight="1">
      <c r="E41" s="99" t="s">
        <v>23</v>
      </c>
      <c r="F41" s="46" t="s">
        <v>906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" customHeight="1"/>
    <row r="45" spans="1:17" ht="88.5" hidden="1" customHeight="1">
      <c r="E45" s="418" t="s">
        <v>336</v>
      </c>
      <c r="F45" s="418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32"/>
  <sheetViews>
    <sheetView showGridLines="0" topLeftCell="C3" zoomScaleNormal="100" workbookViewId="0">
      <selection activeCell="E22" sqref="E22:E26"/>
    </sheetView>
  </sheetViews>
  <sheetFormatPr defaultColWidth="9.125" defaultRowHeight="13.8"/>
  <cols>
    <col min="1" max="1" width="9.125" style="32" hidden="1" customWidth="1"/>
    <col min="2" max="2" width="9.125" style="18" hidden="1" customWidth="1"/>
    <col min="3" max="3" width="3.75" style="154" customWidth="1"/>
    <col min="4" max="4" width="6.25" style="18" customWidth="1"/>
    <col min="5" max="5" width="46.375" style="18" customWidth="1"/>
    <col min="6" max="6" width="3.75" style="18" customWidth="1"/>
    <col min="7" max="7" width="5.75" style="18" customWidth="1"/>
    <col min="8" max="8" width="41.375" style="18" bestFit="1" customWidth="1"/>
    <col min="9" max="9" width="3.75" style="18" customWidth="1"/>
    <col min="10" max="10" width="5.75" style="18" customWidth="1"/>
    <col min="11" max="11" width="32.625" style="18" customWidth="1"/>
    <col min="12" max="12" width="14.875" style="18" customWidth="1"/>
    <col min="13" max="13" width="13.125" style="299" hidden="1" customWidth="1"/>
    <col min="14" max="16" width="9.125" style="299" hidden="1" customWidth="1"/>
    <col min="17" max="17" width="25.75" style="300" hidden="1" customWidth="1"/>
    <col min="18" max="18" width="14.375" style="299" hidden="1" customWidth="1"/>
    <col min="19" max="22" width="9.125" style="301"/>
    <col min="23" max="16384" width="9.1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2">
      <c r="A4" s="32"/>
      <c r="B4" s="18"/>
      <c r="C4" s="39"/>
      <c r="D4" s="423" t="s">
        <v>243</v>
      </c>
      <c r="E4" s="424"/>
      <c r="F4" s="424"/>
      <c r="G4" s="424"/>
      <c r="H4" s="425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26"/>
      <c r="E6" s="426"/>
      <c r="F6" s="427" t="s">
        <v>18</v>
      </c>
      <c r="G6" s="427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8" t="s">
        <v>244</v>
      </c>
      <c r="E8" s="428"/>
      <c r="F8" s="428" t="s">
        <v>140</v>
      </c>
      <c r="G8" s="428"/>
      <c r="H8" s="428"/>
      <c r="I8" s="429" t="s">
        <v>141</v>
      </c>
      <c r="J8" s="429"/>
      <c r="K8" s="429"/>
      <c r="L8" s="429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19" t="s">
        <v>25</v>
      </c>
      <c r="G9" s="420"/>
      <c r="H9" s="173" t="s">
        <v>148</v>
      </c>
      <c r="I9" s="421" t="s">
        <v>25</v>
      </c>
      <c r="J9" s="421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22" t="s">
        <v>1</v>
      </c>
      <c r="G10" s="422"/>
      <c r="H10" s="378" t="s">
        <v>2</v>
      </c>
      <c r="I10" s="422" t="s">
        <v>12</v>
      </c>
      <c r="J10" s="422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" hidden="1" customHeight="1">
      <c r="A12" s="36"/>
      <c r="B12" s="178" t="s">
        <v>149</v>
      </c>
      <c r="C12" s="433"/>
      <c r="D12" s="428">
        <v>1</v>
      </c>
      <c r="E12" s="435" t="s">
        <v>1099</v>
      </c>
      <c r="F12" s="386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1099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33"/>
      <c r="D13" s="428"/>
      <c r="E13" s="436"/>
      <c r="F13" s="438" t="s">
        <v>144</v>
      </c>
      <c r="G13" s="428">
        <v>1</v>
      </c>
      <c r="H13" s="430" t="s">
        <v>1095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Ярославль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33"/>
      <c r="D14" s="428"/>
      <c r="E14" s="436"/>
      <c r="F14" s="439"/>
      <c r="G14" s="428"/>
      <c r="H14" s="431"/>
      <c r="I14" s="390" t="s">
        <v>144</v>
      </c>
      <c r="J14" s="380">
        <v>1</v>
      </c>
      <c r="K14" s="384" t="s">
        <v>1095</v>
      </c>
      <c r="L14" s="179" t="s">
        <v>1096</v>
      </c>
      <c r="M14" s="299" t="str">
        <f>mergeValue(H14)</f>
        <v>город Ярославль</v>
      </c>
      <c r="N14" s="290"/>
      <c r="O14" s="290"/>
      <c r="P14" s="290"/>
      <c r="Q14" s="290"/>
      <c r="R14" s="299" t="str">
        <f>K14&amp;" ("&amp;L14&amp;")"</f>
        <v>город Ярославль (78701000)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1.05" customHeight="1">
      <c r="A15" s="36"/>
      <c r="B15" s="36"/>
      <c r="C15" s="433"/>
      <c r="D15" s="428"/>
      <c r="E15" s="436"/>
      <c r="F15" s="440"/>
      <c r="G15" s="428"/>
      <c r="H15" s="432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1.05" customHeight="1">
      <c r="A16" s="36"/>
      <c r="B16" s="36"/>
      <c r="C16" s="434"/>
      <c r="D16" s="428"/>
      <c r="E16" s="437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s="66" customFormat="1" ht="15" hidden="1" customHeight="1">
      <c r="A17" s="36"/>
      <c r="B17" s="178" t="s">
        <v>149</v>
      </c>
      <c r="C17" s="433"/>
      <c r="D17" s="428">
        <v>2</v>
      </c>
      <c r="E17" s="435" t="s">
        <v>1100</v>
      </c>
      <c r="F17" s="386" t="s">
        <v>144</v>
      </c>
      <c r="G17" s="380">
        <v>0</v>
      </c>
      <c r="H17" s="309"/>
      <c r="I17" s="174" t="s">
        <v>144</v>
      </c>
      <c r="J17" s="310" t="s">
        <v>250</v>
      </c>
      <c r="K17" s="200"/>
      <c r="L17" s="221"/>
      <c r="M17" s="299">
        <f>mergeValue(H17)</f>
        <v>0</v>
      </c>
      <c r="N17" s="290"/>
      <c r="O17" s="290"/>
      <c r="P17" s="299" t="str">
        <f t="array" ref="P17">IF(ISERROR(MATCH(MID(Q17,1,250),MID(note_ter,1,250),0)),"n","y")</f>
        <v>n</v>
      </c>
      <c r="Q17" s="290" t="s">
        <v>1100</v>
      </c>
      <c r="R17" s="299" t="str">
        <f>K17&amp;"("&amp;L17&amp;")"</f>
        <v>()</v>
      </c>
      <c r="S17" s="178"/>
      <c r="T17" s="178"/>
      <c r="U17" s="235"/>
      <c r="V17" s="178"/>
      <c r="W17" s="178"/>
      <c r="X17" s="178"/>
      <c r="Y17" s="119"/>
      <c r="Z17" s="119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</row>
    <row r="18" spans="1:83" s="66" customFormat="1" ht="15" hidden="1" customHeight="1">
      <c r="A18" s="36"/>
      <c r="B18" s="178" t="s">
        <v>149</v>
      </c>
      <c r="C18" s="433"/>
      <c r="D18" s="428"/>
      <c r="E18" s="436"/>
      <c r="F18" s="438" t="s">
        <v>144</v>
      </c>
      <c r="G18" s="428">
        <v>1</v>
      </c>
      <c r="H18" s="430" t="s">
        <v>1060</v>
      </c>
      <c r="I18" s="174" t="s">
        <v>144</v>
      </c>
      <c r="J18" s="310" t="s">
        <v>250</v>
      </c>
      <c r="K18" s="200"/>
      <c r="L18" s="221"/>
      <c r="M18" s="299" t="str">
        <f>mergeValue(H18)</f>
        <v>Угличский муниципальный район</v>
      </c>
      <c r="N18" s="290"/>
      <c r="O18" s="290"/>
      <c r="P18" s="290"/>
      <c r="Q18" s="290"/>
      <c r="R18" s="299" t="str">
        <f>K18&amp;"("&amp;L18&amp;")"</f>
        <v>()</v>
      </c>
      <c r="S18" s="178"/>
      <c r="T18" s="178"/>
      <c r="U18" s="235"/>
      <c r="V18" s="178"/>
      <c r="W18" s="178"/>
      <c r="X18" s="178"/>
      <c r="Y18" s="119"/>
      <c r="Z18" s="119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</row>
    <row r="19" spans="1:83" s="66" customFormat="1" ht="45" customHeight="1">
      <c r="A19" s="36"/>
      <c r="B19" s="178" t="s">
        <v>149</v>
      </c>
      <c r="C19" s="433"/>
      <c r="D19" s="428"/>
      <c r="E19" s="436"/>
      <c r="F19" s="439"/>
      <c r="G19" s="428"/>
      <c r="H19" s="431"/>
      <c r="I19" s="390" t="s">
        <v>144</v>
      </c>
      <c r="J19" s="380">
        <v>1</v>
      </c>
      <c r="K19" s="384" t="s">
        <v>1060</v>
      </c>
      <c r="L19" s="179" t="s">
        <v>1061</v>
      </c>
      <c r="M19" s="299" t="str">
        <f>mergeValue(H19)</f>
        <v>Угличский муниципальный район</v>
      </c>
      <c r="N19" s="290"/>
      <c r="O19" s="290"/>
      <c r="P19" s="290"/>
      <c r="Q19" s="290"/>
      <c r="R19" s="299" t="str">
        <f>K19&amp;" ("&amp;L19&amp;")"</f>
        <v>Угличский муниципальный район (78646000)</v>
      </c>
      <c r="S19" s="178"/>
      <c r="T19" s="178"/>
      <c r="U19" s="235"/>
      <c r="V19" s="178"/>
      <c r="W19" s="178"/>
      <c r="X19" s="178"/>
      <c r="Y19" s="119"/>
      <c r="Z19" s="119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</row>
    <row r="20" spans="1:83" s="66" customFormat="1" ht="1.05" customHeight="1">
      <c r="A20" s="36"/>
      <c r="B20" s="36"/>
      <c r="C20" s="433"/>
      <c r="D20" s="428"/>
      <c r="E20" s="436"/>
      <c r="F20" s="440"/>
      <c r="G20" s="428"/>
      <c r="H20" s="432"/>
      <c r="I20" s="184" t="s">
        <v>144</v>
      </c>
      <c r="J20" s="184"/>
      <c r="K20" s="200" t="s">
        <v>144</v>
      </c>
      <c r="L20" s="221"/>
      <c r="M20" s="290"/>
      <c r="N20" s="290"/>
      <c r="O20" s="290"/>
      <c r="P20" s="290"/>
      <c r="Q20" s="299"/>
      <c r="R20" s="290"/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.05" customHeight="1">
      <c r="A21" s="36"/>
      <c r="B21" s="36"/>
      <c r="C21" s="434"/>
      <c r="D21" s="428"/>
      <c r="E21" s="437"/>
      <c r="F21" s="174" t="s">
        <v>144</v>
      </c>
      <c r="G21" s="184" t="s">
        <v>144</v>
      </c>
      <c r="H21" s="200" t="s">
        <v>144</v>
      </c>
      <c r="I21" s="184" t="s">
        <v>144</v>
      </c>
      <c r="J21" s="184"/>
      <c r="K21" s="220"/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s="66" customFormat="1" ht="15" hidden="1" customHeight="1">
      <c r="A22" s="36"/>
      <c r="B22" s="178" t="s">
        <v>149</v>
      </c>
      <c r="C22" s="433"/>
      <c r="D22" s="428">
        <v>3</v>
      </c>
      <c r="E22" s="435" t="s">
        <v>1101</v>
      </c>
      <c r="F22" s="386" t="s">
        <v>144</v>
      </c>
      <c r="G22" s="380">
        <v>0</v>
      </c>
      <c r="H22" s="309"/>
      <c r="I22" s="174" t="s">
        <v>144</v>
      </c>
      <c r="J22" s="310" t="s">
        <v>250</v>
      </c>
      <c r="K22" s="200"/>
      <c r="L22" s="221"/>
      <c r="M22" s="299">
        <f>mergeValue(H22)</f>
        <v>0</v>
      </c>
      <c r="N22" s="290"/>
      <c r="O22" s="290"/>
      <c r="P22" s="299" t="str">
        <f t="array" ref="P22">IF(ISERROR(MATCH(MID(Q22,1,250),MID(note_ter,1,250),0)),"n","y")</f>
        <v>n</v>
      </c>
      <c r="Q22" s="290" t="s">
        <v>1101</v>
      </c>
      <c r="R22" s="299" t="str">
        <f>K22&amp;"("&amp;L22&amp;")"</f>
        <v>()</v>
      </c>
      <c r="S22" s="178"/>
      <c r="T22" s="178"/>
      <c r="U22" s="235"/>
      <c r="V22" s="178"/>
      <c r="W22" s="178"/>
      <c r="X22" s="178"/>
      <c r="Y22" s="119"/>
      <c r="Z22" s="119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</row>
    <row r="23" spans="1:83" s="66" customFormat="1" ht="15" hidden="1" customHeight="1">
      <c r="A23" s="36"/>
      <c r="B23" s="178" t="s">
        <v>149</v>
      </c>
      <c r="C23" s="433"/>
      <c r="D23" s="428"/>
      <c r="E23" s="436"/>
      <c r="F23" s="438" t="s">
        <v>144</v>
      </c>
      <c r="G23" s="428">
        <v>1</v>
      </c>
      <c r="H23" s="430" t="s">
        <v>1014</v>
      </c>
      <c r="I23" s="174" t="s">
        <v>144</v>
      </c>
      <c r="J23" s="310" t="s">
        <v>250</v>
      </c>
      <c r="K23" s="200"/>
      <c r="L23" s="221"/>
      <c r="M23" s="299" t="str">
        <f>mergeValue(H23)</f>
        <v>Ростовский муниципальный район</v>
      </c>
      <c r="N23" s="290"/>
      <c r="O23" s="290"/>
      <c r="P23" s="290"/>
      <c r="Q23" s="290"/>
      <c r="R23" s="299" t="str">
        <f>K23&amp;"("&amp;L23&amp;")"</f>
        <v>()</v>
      </c>
      <c r="S23" s="178"/>
      <c r="T23" s="178"/>
      <c r="U23" s="235"/>
      <c r="V23" s="178"/>
      <c r="W23" s="178"/>
      <c r="X23" s="178"/>
      <c r="Y23" s="119"/>
      <c r="Z23" s="119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</row>
    <row r="24" spans="1:83" s="66" customFormat="1" ht="45" customHeight="1">
      <c r="A24" s="36"/>
      <c r="B24" s="178" t="s">
        <v>149</v>
      </c>
      <c r="C24" s="433"/>
      <c r="D24" s="428"/>
      <c r="E24" s="436"/>
      <c r="F24" s="439"/>
      <c r="G24" s="428"/>
      <c r="H24" s="431"/>
      <c r="I24" s="390" t="s">
        <v>144</v>
      </c>
      <c r="J24" s="380">
        <v>1</v>
      </c>
      <c r="K24" s="384" t="s">
        <v>1024</v>
      </c>
      <c r="L24" s="179" t="s">
        <v>1025</v>
      </c>
      <c r="M24" s="299" t="str">
        <f>mergeValue(H24)</f>
        <v>Ростовский муниципальный район</v>
      </c>
      <c r="N24" s="290"/>
      <c r="O24" s="290"/>
      <c r="P24" s="290"/>
      <c r="Q24" s="290"/>
      <c r="R24" s="299" t="str">
        <f>K24&amp;" ("&amp;L24&amp;")"</f>
        <v>Семибратово сельское поселение (78637447)</v>
      </c>
      <c r="S24" s="178"/>
      <c r="T24" s="178"/>
      <c r="U24" s="235"/>
      <c r="V24" s="178"/>
      <c r="W24" s="178"/>
      <c r="X24" s="178"/>
      <c r="Y24" s="119"/>
      <c r="Z24" s="119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</row>
    <row r="25" spans="1:83" s="66" customFormat="1" ht="1.05" customHeight="1">
      <c r="A25" s="36"/>
      <c r="B25" s="36"/>
      <c r="C25" s="433"/>
      <c r="D25" s="428"/>
      <c r="E25" s="436"/>
      <c r="F25" s="440"/>
      <c r="G25" s="428"/>
      <c r="H25" s="432"/>
      <c r="I25" s="184" t="s">
        <v>144</v>
      </c>
      <c r="J25" s="184"/>
      <c r="K25" s="200" t="s">
        <v>144</v>
      </c>
      <c r="L25" s="221"/>
      <c r="M25" s="290"/>
      <c r="N25" s="290"/>
      <c r="O25" s="290"/>
      <c r="P25" s="290"/>
      <c r="Q25" s="299"/>
      <c r="R25" s="290"/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s="66" customFormat="1" ht="1.05" customHeight="1">
      <c r="A26" s="36"/>
      <c r="B26" s="36"/>
      <c r="C26" s="434"/>
      <c r="D26" s="428"/>
      <c r="E26" s="437"/>
      <c r="F26" s="174" t="s">
        <v>144</v>
      </c>
      <c r="G26" s="184" t="s">
        <v>144</v>
      </c>
      <c r="H26" s="200" t="s">
        <v>144</v>
      </c>
      <c r="I26" s="184" t="s">
        <v>144</v>
      </c>
      <c r="J26" s="184"/>
      <c r="K26" s="220"/>
      <c r="L26" s="221"/>
      <c r="M26" s="290"/>
      <c r="N26" s="290"/>
      <c r="O26" s="290"/>
      <c r="P26" s="290"/>
      <c r="Q26" s="299"/>
      <c r="R26" s="290"/>
      <c r="S26" s="178"/>
      <c r="T26" s="178"/>
      <c r="U26" s="235"/>
      <c r="V26" s="178"/>
      <c r="W26" s="178"/>
      <c r="X26" s="178"/>
      <c r="Y26" s="119"/>
      <c r="Z26" s="119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</row>
    <row r="27" spans="1:83" s="155" customFormat="1" hidden="1">
      <c r="A27" s="18"/>
      <c r="B27" s="18" t="s">
        <v>164</v>
      </c>
      <c r="C27" s="39"/>
      <c r="D27" s="174"/>
      <c r="E27" s="180" t="s">
        <v>144</v>
      </c>
      <c r="F27" s="176" t="s">
        <v>144</v>
      </c>
      <c r="G27" s="176"/>
      <c r="H27" s="176"/>
      <c r="I27" s="176" t="s">
        <v>144</v>
      </c>
      <c r="J27" s="176"/>
      <c r="K27" s="176"/>
      <c r="L27" s="177"/>
      <c r="M27" s="341"/>
      <c r="N27" s="339"/>
      <c r="O27" s="339"/>
      <c r="P27" s="339"/>
      <c r="Q27" s="340" t="s">
        <v>249</v>
      </c>
      <c r="R27" s="339"/>
      <c r="S27" s="301"/>
      <c r="T27" s="301"/>
      <c r="U27" s="301"/>
      <c r="V27" s="301"/>
    </row>
    <row r="28" spans="1:83" s="155" customFormat="1" ht="21" customHeight="1">
      <c r="A28" s="32"/>
      <c r="B28" s="18"/>
      <c r="C28" s="154"/>
      <c r="D28" s="304"/>
      <c r="E28" s="304"/>
      <c r="F28" s="304"/>
      <c r="G28" s="304"/>
      <c r="H28" s="304"/>
      <c r="I28" s="304"/>
      <c r="J28" s="304"/>
      <c r="K28" s="304"/>
      <c r="L28" s="304"/>
      <c r="M28" s="339"/>
      <c r="N28" s="339"/>
      <c r="O28" s="339"/>
      <c r="P28" s="339"/>
      <c r="Q28" s="340"/>
      <c r="R28" s="339"/>
      <c r="S28" s="301"/>
      <c r="T28" s="301"/>
      <c r="U28" s="301"/>
      <c r="V28" s="301"/>
    </row>
    <row r="29" spans="1:83" s="155" customFormat="1">
      <c r="A29" s="32"/>
      <c r="B29" s="18"/>
      <c r="C29" s="154"/>
      <c r="D29" s="18"/>
      <c r="E29" s="18"/>
      <c r="F29" s="18"/>
      <c r="G29" s="18"/>
      <c r="H29" s="18"/>
      <c r="I29" s="18"/>
      <c r="J29" s="18"/>
      <c r="K29" s="18"/>
      <c r="L29" s="18"/>
      <c r="M29" s="299"/>
      <c r="N29" s="299"/>
      <c r="O29" s="299"/>
      <c r="P29" s="299"/>
      <c r="Q29" s="300"/>
      <c r="R29" s="299"/>
      <c r="S29" s="301"/>
      <c r="T29" s="301"/>
      <c r="U29" s="301"/>
      <c r="V29" s="301"/>
    </row>
    <row r="30" spans="1:83" s="155" customFormat="1" ht="0.75" customHeight="1">
      <c r="A30" s="32"/>
      <c r="B30" s="18"/>
      <c r="C30" s="154"/>
      <c r="D30" s="18"/>
      <c r="E30" s="18"/>
      <c r="F30" s="18"/>
      <c r="G30" s="18"/>
      <c r="H30" s="18"/>
      <c r="I30" s="18"/>
      <c r="J30" s="18"/>
      <c r="K30" s="18"/>
      <c r="L30" s="18"/>
      <c r="M30" s="299"/>
      <c r="N30" s="299"/>
      <c r="O30" s="299"/>
      <c r="P30" s="299"/>
      <c r="Q30" s="300"/>
      <c r="R30" s="299"/>
      <c r="S30" s="301"/>
      <c r="T30" s="301"/>
      <c r="U30" s="301"/>
      <c r="V30" s="301"/>
    </row>
    <row r="31" spans="1:83" s="159" customFormat="1" ht="10.199999999999999">
      <c r="A31" s="158"/>
      <c r="C31" s="160"/>
      <c r="D31" s="170"/>
      <c r="E31" s="170"/>
      <c r="M31" s="299"/>
      <c r="N31" s="299"/>
      <c r="O31" s="299"/>
      <c r="P31" s="299"/>
      <c r="Q31" s="300"/>
      <c r="R31" s="299"/>
      <c r="S31" s="301"/>
      <c r="T31" s="301"/>
      <c r="U31" s="301"/>
      <c r="V31" s="301"/>
    </row>
    <row r="32" spans="1:83" s="159" customFormat="1" ht="10.199999999999999">
      <c r="A32" s="158"/>
      <c r="C32" s="160"/>
      <c r="D32" s="170"/>
      <c r="E32" s="170"/>
      <c r="M32" s="299"/>
      <c r="N32" s="299"/>
      <c r="O32" s="299"/>
      <c r="P32" s="299"/>
      <c r="Q32" s="300"/>
      <c r="R32" s="299"/>
      <c r="S32" s="301"/>
      <c r="T32" s="301"/>
      <c r="U32" s="301"/>
      <c r="V32" s="301"/>
    </row>
  </sheetData>
  <sheetProtection password="FA9C" sheet="1" objects="1" scenarios="1" formatColumns="0" formatRows="0"/>
  <mergeCells count="28">
    <mergeCell ref="H23:H25"/>
    <mergeCell ref="C22:C26"/>
    <mergeCell ref="D22:D26"/>
    <mergeCell ref="E22:E26"/>
    <mergeCell ref="F23:F25"/>
    <mergeCell ref="G23:G25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ColWidth="9.125" defaultRowHeight="15"/>
  <cols>
    <col min="1" max="1" width="6.375" style="206" hidden="1" customWidth="1"/>
    <col min="2" max="2" width="2" style="206" hidden="1" customWidth="1"/>
    <col min="3" max="3" width="3.75" style="206" customWidth="1"/>
    <col min="4" max="4" width="4.25" style="206" customWidth="1"/>
    <col min="5" max="5" width="45" style="206" customWidth="1"/>
    <col min="6" max="6" width="6.375" style="206" bestFit="1" customWidth="1"/>
    <col min="7" max="7" width="4.375" style="206" customWidth="1"/>
    <col min="8" max="8" width="5.625" style="206" customWidth="1"/>
    <col min="9" max="9" width="52.875" style="206" customWidth="1"/>
    <col min="10" max="10" width="7" style="206" bestFit="1" customWidth="1"/>
    <col min="11" max="11" width="3.75" style="206" bestFit="1" customWidth="1"/>
    <col min="12" max="12" width="6.25" style="206" bestFit="1" customWidth="1"/>
    <col min="13" max="13" width="61" style="206" customWidth="1"/>
    <col min="14" max="15" width="9.125" style="207"/>
    <col min="16" max="16" width="9.125" style="236"/>
    <col min="17" max="38" width="9.125" style="207"/>
    <col min="39" max="16384" width="9.1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5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60"/>
      <c r="F4" s="460"/>
      <c r="G4" s="460"/>
      <c r="H4" s="460"/>
      <c r="I4" s="461"/>
      <c r="J4" s="207"/>
      <c r="K4" s="207"/>
      <c r="L4" s="207"/>
      <c r="M4" s="207"/>
    </row>
    <row r="5" spans="1:38" s="210" customFormat="1" ht="15.6">
      <c r="A5" s="208"/>
      <c r="B5" s="208"/>
      <c r="C5" s="208"/>
      <c r="D5" s="462" t="str">
        <f>IF(org=0,"Не определено",org)</f>
        <v>ООО "Газпром теплоэнерго Ярославль"</v>
      </c>
      <c r="E5" s="463"/>
      <c r="F5" s="463"/>
      <c r="G5" s="463"/>
      <c r="H5" s="463"/>
      <c r="I5" s="464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66"/>
      <c r="B6" s="466"/>
      <c r="C6" s="466"/>
      <c r="D6" s="466"/>
      <c r="E6" s="466"/>
      <c r="F6" s="466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66"/>
      <c r="B7" s="466"/>
      <c r="C7" s="466"/>
      <c r="D7" s="466"/>
      <c r="E7" s="466"/>
      <c r="F7" s="466"/>
    </row>
    <row r="8" spans="1:38" ht="0.15" customHeight="1">
      <c r="B8" s="448"/>
      <c r="C8" s="448"/>
      <c r="D8" s="448"/>
      <c r="E8" s="465"/>
      <c r="F8" s="465"/>
    </row>
    <row r="9" spans="1:38" ht="0.15" customHeight="1">
      <c r="B9" s="448"/>
      <c r="C9" s="448"/>
      <c r="D9" s="448"/>
      <c r="E9" s="465"/>
      <c r="F9" s="465"/>
    </row>
    <row r="10" spans="1:38" ht="0.15" customHeight="1">
      <c r="B10" s="448"/>
      <c r="C10" s="448"/>
      <c r="D10" s="448"/>
      <c r="E10" s="465"/>
      <c r="F10" s="465"/>
    </row>
    <row r="11" spans="1:38" ht="6" hidden="1" customHeight="1">
      <c r="B11" s="448"/>
      <c r="C11" s="448"/>
      <c r="D11" s="448"/>
      <c r="E11" s="465"/>
      <c r="F11" s="465"/>
    </row>
    <row r="12" spans="1:38" ht="20.25" hidden="1" customHeight="1">
      <c r="A12" s="163"/>
      <c r="B12" s="448"/>
      <c r="C12" s="448"/>
      <c r="D12" s="448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48"/>
      <c r="C13" s="448"/>
      <c r="D13" s="448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67"/>
      <c r="C14" s="467"/>
      <c r="D14" s="467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15" customHeight="1"/>
    <row r="17" spans="1:38" s="210" customFormat="1" ht="0.15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57"/>
      <c r="B18" s="163"/>
      <c r="C18" s="163"/>
      <c r="D18" s="458" t="s">
        <v>116</v>
      </c>
      <c r="E18" s="458"/>
      <c r="F18" s="443" t="s">
        <v>199</v>
      </c>
      <c r="G18" s="443"/>
      <c r="H18" s="443"/>
      <c r="I18" s="443"/>
      <c r="J18" s="443" t="s">
        <v>324</v>
      </c>
      <c r="K18" s="443"/>
      <c r="L18" s="443"/>
      <c r="M18" s="443"/>
    </row>
    <row r="19" spans="1:38" ht="23.25" customHeight="1">
      <c r="A19" s="457"/>
      <c r="B19" s="165"/>
      <c r="C19" s="166"/>
      <c r="D19" s="381" t="s">
        <v>25</v>
      </c>
      <c r="E19" s="381" t="s">
        <v>148</v>
      </c>
      <c r="F19" s="381" t="s">
        <v>143</v>
      </c>
      <c r="G19" s="446" t="s">
        <v>25</v>
      </c>
      <c r="H19" s="447"/>
      <c r="I19" s="381" t="s">
        <v>148</v>
      </c>
      <c r="J19" s="381" t="s">
        <v>143</v>
      </c>
      <c r="K19" s="446" t="s">
        <v>25</v>
      </c>
      <c r="L19" s="447"/>
      <c r="M19" s="381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4" t="s">
        <v>2</v>
      </c>
      <c r="H20" s="445"/>
      <c r="I20" s="182" t="s">
        <v>12</v>
      </c>
      <c r="J20" s="182" t="s">
        <v>13</v>
      </c>
      <c r="K20" s="444" t="s">
        <v>31</v>
      </c>
      <c r="L20" s="445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52" t="s">
        <v>26</v>
      </c>
      <c r="E22" s="449" t="s">
        <v>374</v>
      </c>
      <c r="F22" s="441" t="s">
        <v>19</v>
      </c>
      <c r="G22" s="453"/>
      <c r="H22" s="428">
        <v>1</v>
      </c>
      <c r="I22" s="455"/>
      <c r="J22" s="441" t="s">
        <v>19</v>
      </c>
      <c r="K22" s="188" t="s">
        <v>144</v>
      </c>
      <c r="L22" s="383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52"/>
      <c r="E23" s="450"/>
      <c r="F23" s="442"/>
      <c r="G23" s="454"/>
      <c r="H23" s="428"/>
      <c r="I23" s="456"/>
      <c r="J23" s="442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52"/>
      <c r="E24" s="451"/>
      <c r="F24" s="442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27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27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8"/>
  <sheetViews>
    <sheetView showGridLines="0" topLeftCell="C10" zoomScaleNormal="100" workbookViewId="0"/>
  </sheetViews>
  <sheetFormatPr defaultColWidth="10.625" defaultRowHeight="15"/>
  <cols>
    <col min="1" max="1" width="9.125" style="32" hidden="1" customWidth="1"/>
    <col min="2" max="2" width="9.125" style="18" hidden="1" customWidth="1"/>
    <col min="3" max="3" width="3.75" style="37" customWidth="1"/>
    <col min="4" max="4" width="9.75" style="18" customWidth="1"/>
    <col min="5" max="5" width="37.75" style="18" customWidth="1"/>
    <col min="6" max="6" width="66.875" style="18" customWidth="1"/>
    <col min="7" max="7" width="116" style="18" customWidth="1"/>
    <col min="8" max="8" width="93.375" style="178" customWidth="1"/>
    <col min="9" max="17" width="10.625" style="18"/>
    <col min="18" max="18" width="10.625" style="234"/>
    <col min="19" max="16384" width="10.6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9" t="s">
        <v>252</v>
      </c>
      <c r="E5" s="469"/>
      <c r="F5" s="469"/>
      <c r="G5" s="469"/>
      <c r="H5" s="224"/>
    </row>
    <row r="6" spans="3:21" ht="15" customHeight="1">
      <c r="C6" s="71"/>
      <c r="D6" s="470" t="str">
        <f>IF(org=0,"Не определено",org)</f>
        <v>ООО "Газпром теплоэнерго Ярославль"</v>
      </c>
      <c r="E6" s="470"/>
      <c r="F6" s="470"/>
      <c r="G6" s="470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1" t="s">
        <v>241</v>
      </c>
      <c r="E8" s="472"/>
      <c r="F8" s="472"/>
      <c r="G8" s="473"/>
      <c r="U8" s="246"/>
    </row>
    <row r="9" spans="3:21" ht="11.25" customHeight="1">
      <c r="D9" s="474" t="s">
        <v>230</v>
      </c>
      <c r="E9" s="474"/>
      <c r="F9" s="474"/>
      <c r="G9" s="475" t="s">
        <v>231</v>
      </c>
    </row>
    <row r="10" spans="3:21" ht="11.25" customHeight="1">
      <c r="D10" s="385" t="s">
        <v>25</v>
      </c>
      <c r="E10" s="320" t="s">
        <v>251</v>
      </c>
      <c r="F10" s="321" t="s">
        <v>220</v>
      </c>
      <c r="G10" s="476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13.04.2020</v>
      </c>
      <c r="G12" s="351" t="s">
        <v>254</v>
      </c>
    </row>
    <row r="13" spans="3:21" ht="45.6">
      <c r="D13" s="318" t="s">
        <v>265</v>
      </c>
      <c r="E13" s="326" t="s">
        <v>255</v>
      </c>
      <c r="F13" s="349" t="s">
        <v>1103</v>
      </c>
      <c r="G13" s="327" t="s">
        <v>323</v>
      </c>
    </row>
    <row r="14" spans="3:21" ht="22.8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8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Ярославская область</v>
      </c>
      <c r="G16" s="351" t="s">
        <v>260</v>
      </c>
    </row>
    <row r="17" spans="4:7">
      <c r="D17" s="318" t="s">
        <v>268</v>
      </c>
      <c r="E17" s="329" t="s">
        <v>261</v>
      </c>
      <c r="F17" s="349" t="s">
        <v>1095</v>
      </c>
      <c r="G17" s="352" t="s">
        <v>262</v>
      </c>
    </row>
    <row r="18" spans="4:7" ht="57">
      <c r="D18" s="318" t="s">
        <v>269</v>
      </c>
      <c r="E18" s="330" t="s">
        <v>263</v>
      </c>
      <c r="F18" s="349" t="s">
        <v>1104</v>
      </c>
      <c r="G18" s="337" t="s">
        <v>322</v>
      </c>
    </row>
    <row r="19" spans="4:7" ht="22.8">
      <c r="D19" s="318" t="s">
        <v>1105</v>
      </c>
      <c r="E19" s="326" t="s">
        <v>258</v>
      </c>
      <c r="F19" s="350" t="s">
        <v>259</v>
      </c>
      <c r="G19" s="327"/>
    </row>
    <row r="20" spans="4:7">
      <c r="D20" s="325" t="str">
        <f>D19&amp;".1"</f>
        <v>4.2.1</v>
      </c>
      <c r="E20" s="328" t="s">
        <v>3</v>
      </c>
      <c r="F20" s="349" t="str">
        <f>IF(region_name="","",region_name)</f>
        <v>Ярославская область</v>
      </c>
      <c r="G20" s="351" t="s">
        <v>260</v>
      </c>
    </row>
    <row r="21" spans="4:7">
      <c r="D21" s="318" t="s">
        <v>1106</v>
      </c>
      <c r="E21" s="329" t="s">
        <v>261</v>
      </c>
      <c r="F21" s="349" t="s">
        <v>1060</v>
      </c>
      <c r="G21" s="352" t="s">
        <v>262</v>
      </c>
    </row>
    <row r="22" spans="4:7" ht="57">
      <c r="D22" s="318" t="s">
        <v>1107</v>
      </c>
      <c r="E22" s="330" t="s">
        <v>263</v>
      </c>
      <c r="F22" s="349" t="s">
        <v>1108</v>
      </c>
      <c r="G22" s="337" t="s">
        <v>322</v>
      </c>
    </row>
    <row r="23" spans="4:7" ht="22.8">
      <c r="D23" s="318" t="s">
        <v>1109</v>
      </c>
      <c r="E23" s="326" t="s">
        <v>258</v>
      </c>
      <c r="F23" s="350" t="s">
        <v>259</v>
      </c>
      <c r="G23" s="327"/>
    </row>
    <row r="24" spans="4:7">
      <c r="D24" s="325" t="str">
        <f>D23&amp;".1"</f>
        <v>4.3.1</v>
      </c>
      <c r="E24" s="328" t="s">
        <v>3</v>
      </c>
      <c r="F24" s="349" t="str">
        <f>IF(region_name="","",region_name)</f>
        <v>Ярославская область</v>
      </c>
      <c r="G24" s="351" t="s">
        <v>260</v>
      </c>
    </row>
    <row r="25" spans="4:7">
      <c r="D25" s="318" t="s">
        <v>1110</v>
      </c>
      <c r="E25" s="329" t="s">
        <v>261</v>
      </c>
      <c r="F25" s="349" t="s">
        <v>1014</v>
      </c>
      <c r="G25" s="352" t="s">
        <v>262</v>
      </c>
    </row>
    <row r="26" spans="4:7" ht="57">
      <c r="D26" s="318" t="s">
        <v>1111</v>
      </c>
      <c r="E26" s="330" t="s">
        <v>263</v>
      </c>
      <c r="F26" s="349" t="s">
        <v>1112</v>
      </c>
      <c r="G26" s="337" t="s">
        <v>322</v>
      </c>
    </row>
    <row r="27" spans="4:7">
      <c r="D27" s="331"/>
      <c r="E27" s="332"/>
      <c r="F27" s="333"/>
      <c r="G27" s="334"/>
    </row>
    <row r="28" spans="4:7">
      <c r="D28" s="335"/>
      <c r="E28" s="468" t="s">
        <v>264</v>
      </c>
      <c r="F28" s="468"/>
      <c r="G28" s="336"/>
    </row>
  </sheetData>
  <sheetProtection password="FA9C" sheet="1" objects="1" scenarios="1" formatColumns="0" formatRows="0"/>
  <mergeCells count="6">
    <mergeCell ref="E28:F28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27:G28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S35"/>
  <sheetViews>
    <sheetView showGridLines="0" topLeftCell="C21" zoomScaleNormal="100" workbookViewId="0"/>
  </sheetViews>
  <sheetFormatPr defaultColWidth="10.625" defaultRowHeight="15"/>
  <cols>
    <col min="1" max="1" width="9.125" style="32" hidden="1" customWidth="1"/>
    <col min="2" max="2" width="9.125" style="18" hidden="1" customWidth="1"/>
    <col min="3" max="3" width="4.75" style="37" customWidth="1"/>
    <col min="4" max="4" width="6.25" style="18" customWidth="1"/>
    <col min="5" max="5" width="36.75" style="18" customWidth="1"/>
    <col min="6" max="6" width="9.625" style="18" customWidth="1"/>
    <col min="7" max="7" width="40.625" style="18" customWidth="1"/>
    <col min="8" max="8" width="40.75" style="18" customWidth="1"/>
    <col min="9" max="9" width="93.375" style="178" customWidth="1"/>
    <col min="10" max="18" width="10.625" style="18"/>
    <col min="19" max="19" width="10.625" style="234"/>
    <col min="20" max="16384" width="10.6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8" hidden="1">
      <c r="A3" s="18"/>
      <c r="B3" s="482"/>
      <c r="C3" s="433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14" t="s">
        <v>355</v>
      </c>
    </row>
    <row r="4" spans="1:19" hidden="1">
      <c r="A4" s="18"/>
      <c r="B4" s="482"/>
      <c r="C4" s="433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14" t="s">
        <v>356</v>
      </c>
    </row>
    <row r="5" spans="1:19" s="178" customFormat="1" ht="15" hidden="1" customHeight="1">
      <c r="C5" s="222"/>
      <c r="S5" s="235"/>
    </row>
    <row r="6" spans="1:19" ht="22.8" hidden="1">
      <c r="A6" s="18"/>
      <c r="B6" s="482"/>
      <c r="C6" s="433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14" t="s">
        <v>357</v>
      </c>
    </row>
    <row r="7" spans="1:19" hidden="1">
      <c r="A7" s="18"/>
      <c r="B7" s="482"/>
      <c r="C7" s="433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14" t="s">
        <v>356</v>
      </c>
    </row>
    <row r="8" spans="1:19" s="178" customFormat="1" ht="15" hidden="1" customHeight="1">
      <c r="C8" s="222"/>
      <c r="S8" s="235"/>
    </row>
    <row r="9" spans="1:19" ht="22.8" hidden="1">
      <c r="A9" s="18"/>
      <c r="B9" s="482"/>
      <c r="C9" s="433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14"/>
    </row>
    <row r="10" spans="1:19" hidden="1">
      <c r="A10" s="18"/>
      <c r="B10" s="482"/>
      <c r="C10" s="433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14" t="s">
        <v>359</v>
      </c>
    </row>
    <row r="11" spans="1:19" hidden="1">
      <c r="A11" s="18"/>
      <c r="B11" s="482"/>
      <c r="C11" s="433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14" t="s">
        <v>360</v>
      </c>
    </row>
    <row r="12" spans="1:19" s="178" customFormat="1" ht="15" hidden="1" customHeight="1">
      <c r="C12" s="222"/>
      <c r="S12" s="235"/>
    </row>
    <row r="13" spans="1:19" ht="34.200000000000003" hidden="1">
      <c r="A13" s="18"/>
      <c r="B13" s="482"/>
      <c r="C13" s="433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14" t="s">
        <v>362</v>
      </c>
    </row>
    <row r="14" spans="1:19" hidden="1">
      <c r="B14" s="482"/>
      <c r="C14" s="433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14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6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9"/>
      <c r="F22" s="469"/>
      <c r="G22" s="469"/>
      <c r="H22" s="359"/>
      <c r="I22" s="224"/>
    </row>
    <row r="23" spans="1:19" ht="15" customHeight="1">
      <c r="C23" s="71"/>
      <c r="D23" s="470" t="str">
        <f>IF(org=0,"Не определено",org)</f>
        <v>ООО "Газпром теплоэнерго Ярославль"</v>
      </c>
      <c r="E23" s="470"/>
      <c r="F23" s="470"/>
      <c r="G23" s="470"/>
      <c r="H23" s="359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1.05" customHeight="1">
      <c r="C25" s="71"/>
      <c r="D25" s="428" t="s">
        <v>25</v>
      </c>
      <c r="E25" s="479" t="s">
        <v>251</v>
      </c>
      <c r="F25" s="479" t="s">
        <v>159</v>
      </c>
      <c r="G25" s="480" t="s">
        <v>1102</v>
      </c>
      <c r="H25" s="481"/>
      <c r="I25" s="477" t="s">
        <v>231</v>
      </c>
    </row>
    <row r="26" spans="1:19" ht="21" customHeight="1">
      <c r="C26" s="71"/>
      <c r="D26" s="428"/>
      <c r="E26" s="479"/>
      <c r="F26" s="479"/>
      <c r="G26" s="316" t="s">
        <v>220</v>
      </c>
      <c r="H26" s="358" t="s">
        <v>236</v>
      </c>
      <c r="I26" s="478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4"/>
    </row>
    <row r="28" spans="1:19" ht="22.8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14"/>
    </row>
    <row r="29" spans="1:19" ht="11.4">
      <c r="A29" s="18"/>
      <c r="C29" s="18"/>
      <c r="D29" s="272"/>
      <c r="E29" s="180" t="s">
        <v>351</v>
      </c>
      <c r="F29" s="315"/>
      <c r="G29" s="315"/>
      <c r="H29" s="315"/>
      <c r="I29" s="317"/>
      <c r="S29" s="18"/>
    </row>
    <row r="30" spans="1:19" ht="22.8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14"/>
    </row>
    <row r="31" spans="1:19" ht="11.4">
      <c r="A31" s="18"/>
      <c r="C31" s="18"/>
      <c r="D31" s="272"/>
      <c r="E31" s="180" t="s">
        <v>352</v>
      </c>
      <c r="F31" s="315"/>
      <c r="G31" s="365"/>
      <c r="H31" s="315"/>
      <c r="I31" s="317"/>
      <c r="S31" s="18"/>
    </row>
    <row r="32" spans="1:19" ht="68.400000000000006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14" t="s">
        <v>358</v>
      </c>
    </row>
    <row r="33" spans="1:19" ht="11.4">
      <c r="A33" s="18"/>
      <c r="C33" s="18"/>
      <c r="D33" s="272"/>
      <c r="E33" s="180" t="s">
        <v>353</v>
      </c>
      <c r="F33" s="315"/>
      <c r="G33" s="365"/>
      <c r="H33" s="365"/>
      <c r="I33" s="317"/>
      <c r="S33" s="18"/>
    </row>
    <row r="34" spans="1:19" ht="68.400000000000006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66" t="s">
        <v>361</v>
      </c>
    </row>
    <row r="35" spans="1:19" ht="11.4">
      <c r="A35" s="18"/>
      <c r="C35" s="18"/>
      <c r="D35" s="272"/>
      <c r="E35" s="180" t="s">
        <v>354</v>
      </c>
      <c r="F35" s="315"/>
      <c r="G35" s="315"/>
      <c r="H35" s="367"/>
      <c r="I35" s="317"/>
      <c r="S35" s="18"/>
    </row>
  </sheetData>
  <sheetProtection password="FA9C" sheet="1" objects="1" scenarios="1" formatColumns="0" formatRows="0"/>
  <mergeCells count="15">
    <mergeCell ref="C3:C4"/>
    <mergeCell ref="C6:C7"/>
    <mergeCell ref="C13:C14"/>
    <mergeCell ref="C9:C11"/>
    <mergeCell ref="B3:B4"/>
    <mergeCell ref="B6:B7"/>
    <mergeCell ref="B13:B14"/>
    <mergeCell ref="B9:B11"/>
    <mergeCell ref="I25:I26"/>
    <mergeCell ref="D22:G22"/>
    <mergeCell ref="D23:G23"/>
    <mergeCell ref="D25:D26"/>
    <mergeCell ref="E25:E26"/>
    <mergeCell ref="F25:F26"/>
    <mergeCell ref="G25:H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>
      <formula1>900</formula1>
    </dataValidation>
    <dataValidation allowBlank="1" showInputMessage="1" showErrorMessage="1" prompt="Для выбора выполните двойной щелчок левой клавиши мыши по ячейке." sqref="G34 G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ColWidth="9.125" defaultRowHeight="15"/>
  <cols>
    <col min="1" max="2" width="9.125" style="7" hidden="1" customWidth="1"/>
    <col min="3" max="3" width="3.75" style="42" customWidth="1"/>
    <col min="4" max="4" width="6.25" style="7" customWidth="1"/>
    <col min="5" max="5" width="73.75" style="7" customWidth="1"/>
    <col min="6" max="20" width="9.125" style="7"/>
    <col min="21" max="21" width="9.125" style="244"/>
    <col min="22" max="16384" width="9.1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3" t="s">
        <v>160</v>
      </c>
      <c r="E7" s="483"/>
      <c r="U7" s="243"/>
    </row>
    <row r="8" spans="3:21" s="78" customFormat="1" ht="15" customHeight="1">
      <c r="C8" s="79"/>
      <c r="D8" s="484" t="str">
        <f>IF(org=0,"Не определено",org)</f>
        <v>ООО "Газпром теплоэнерго Ярославль"</v>
      </c>
      <c r="E8" s="484"/>
      <c r="U8" s="243"/>
    </row>
    <row r="9" spans="3:21" s="78" customFormat="1" ht="6.9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ColWidth="9.125" defaultRowHeight="13.8"/>
  <cols>
    <col min="1" max="1" width="9.125" style="257" hidden="1" customWidth="1"/>
    <col min="2" max="2" width="9.125" style="258" hidden="1" customWidth="1"/>
    <col min="3" max="3" width="3.75" style="259" customWidth="1"/>
    <col min="4" max="4" width="7" style="260" bestFit="1" customWidth="1"/>
    <col min="5" max="5" width="11.25" style="260" customWidth="1"/>
    <col min="6" max="6" width="41" style="260" customWidth="1"/>
    <col min="7" max="7" width="18" style="260" customWidth="1"/>
    <col min="8" max="8" width="13.125" style="260" customWidth="1"/>
    <col min="9" max="9" width="11.375" style="260" customWidth="1"/>
    <col min="10" max="10" width="42.125" style="260" customWidth="1"/>
    <col min="11" max="11" width="115.75" style="260" customWidth="1"/>
    <col min="12" max="12" width="3.75" style="260" customWidth="1"/>
    <col min="13" max="16384" width="9.125" style="260"/>
  </cols>
  <sheetData>
    <row r="1" spans="1:14" hidden="1"/>
    <row r="2" spans="1:14" hidden="1"/>
    <row r="3" spans="1:14" hidden="1"/>
    <row r="4" spans="1:14" ht="3" customHeight="1"/>
    <row r="5" spans="1:14" s="18" customFormat="1" ht="22.2">
      <c r="A5" s="32"/>
      <c r="C5" s="39"/>
      <c r="D5" s="488" t="s">
        <v>229</v>
      </c>
      <c r="E5" s="488"/>
      <c r="F5" s="488"/>
      <c r="G5" s="488"/>
      <c r="H5" s="488"/>
      <c r="I5" s="488"/>
      <c r="J5" s="488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89" t="s">
        <v>230</v>
      </c>
      <c r="E8" s="489"/>
      <c r="F8" s="489"/>
      <c r="G8" s="489"/>
      <c r="H8" s="489"/>
      <c r="I8" s="489"/>
      <c r="J8" s="489"/>
      <c r="K8" s="489" t="s">
        <v>231</v>
      </c>
    </row>
    <row r="9" spans="1:14" s="283" customFormat="1">
      <c r="A9" s="279"/>
      <c r="B9" s="280"/>
      <c r="C9" s="281"/>
      <c r="D9" s="489" t="s">
        <v>25</v>
      </c>
      <c r="E9" s="489" t="s">
        <v>232</v>
      </c>
      <c r="F9" s="489"/>
      <c r="G9" s="489" t="s">
        <v>233</v>
      </c>
      <c r="H9" s="489"/>
      <c r="I9" s="489"/>
      <c r="J9" s="489"/>
      <c r="K9" s="489"/>
    </row>
    <row r="10" spans="1:14" s="283" customFormat="1" ht="22.8">
      <c r="A10" s="279"/>
      <c r="B10" s="280"/>
      <c r="C10" s="281"/>
      <c r="D10" s="489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89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5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6"/>
    </row>
    <row r="14" spans="1:14" ht="3" customHeight="1">
      <c r="A14" s="260"/>
      <c r="B14" s="260"/>
      <c r="C14" s="260"/>
    </row>
    <row r="15" spans="1:14" ht="27.75" customHeight="1">
      <c r="E15" s="487" t="s">
        <v>238</v>
      </c>
      <c r="F15" s="487"/>
      <c r="G15" s="487"/>
      <c r="H15" s="487"/>
      <c r="I15" s="487"/>
      <c r="J15" s="48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ColWidth="9.125" defaultRowHeight="15"/>
  <cols>
    <col min="1" max="2" width="9.125" style="7" hidden="1" customWidth="1"/>
    <col min="3" max="3" width="3.75" style="38" customWidth="1"/>
    <col min="4" max="4" width="6.25" style="7" customWidth="1"/>
    <col min="5" max="5" width="94.875" style="7" customWidth="1"/>
    <col min="6" max="11" width="9.125" style="7"/>
    <col min="12" max="12" width="9.125" style="244"/>
    <col min="13" max="16384" width="9.1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0" t="s">
        <v>6</v>
      </c>
      <c r="E7" s="490"/>
      <c r="L7" s="243"/>
    </row>
    <row r="8" spans="3:12" s="78" customFormat="1" ht="15" customHeight="1">
      <c r="C8" s="86"/>
      <c r="D8" s="484" t="str">
        <f>IF(org=0,"Не определено",org)</f>
        <v>ООО "Газпром теплоэнерго Ярославль"</v>
      </c>
      <c r="E8" s="484"/>
      <c r="L8" s="243"/>
    </row>
    <row r="9" spans="3:12" s="78" customFormat="1" ht="6.9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H15" sqref="H15"/>
    </sheetView>
  </sheetViews>
  <sheetFormatPr defaultColWidth="9.125" defaultRowHeight="11.4"/>
  <cols>
    <col min="1" max="1" width="3.75" style="53" customWidth="1"/>
    <col min="2" max="3" width="29.75" style="53" customWidth="1"/>
    <col min="4" max="4" width="80.75" style="53" customWidth="1"/>
    <col min="5" max="5" width="17.75" style="53" customWidth="1"/>
    <col min="6" max="16384" width="9.125" style="53"/>
  </cols>
  <sheetData>
    <row r="1" spans="2:5" ht="10.5" customHeight="1"/>
    <row r="2" spans="2:5" ht="20.100000000000001" customHeight="1">
      <c r="B2" s="491" t="s">
        <v>7</v>
      </c>
      <c r="C2" s="491"/>
      <c r="D2" s="491"/>
      <c r="E2" s="491"/>
    </row>
    <row r="3" spans="2:5" ht="6.9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ColWidth="9.125" defaultRowHeight="11.4"/>
  <cols>
    <col min="1" max="1" width="36.25" style="56" customWidth="1"/>
    <col min="2" max="2" width="21.125" style="56" customWidth="1"/>
    <col min="3" max="16384" width="9.1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ColWidth="9.125" defaultRowHeight="11.4"/>
  <cols>
    <col min="1" max="1" width="32.625" style="64" customWidth="1"/>
    <col min="2" max="2" width="9.125" style="56"/>
    <col min="3" max="3" width="15.75" style="67" customWidth="1"/>
    <col min="4" max="4" width="17" style="67" customWidth="1"/>
    <col min="5" max="5" width="15.75" style="61" customWidth="1"/>
    <col min="6" max="6" width="11.125" style="61" customWidth="1"/>
    <col min="7" max="7" width="31.375" style="61" customWidth="1"/>
    <col min="8" max="9" width="26.875" style="61" customWidth="1"/>
    <col min="10" max="10" width="9.125" style="61"/>
    <col min="11" max="11" width="26.25" style="63" customWidth="1"/>
    <col min="12" max="12" width="29.125" style="62" customWidth="1"/>
    <col min="13" max="13" width="39.875" style="61" bestFit="1" customWidth="1"/>
    <col min="14" max="14" width="30.25" style="61" customWidth="1"/>
    <col min="15" max="18" width="9.125" style="61"/>
    <col min="19" max="19" width="21" style="61" customWidth="1"/>
    <col min="20" max="20" width="24.875" style="61" customWidth="1"/>
    <col min="21" max="16384" width="9.125" style="61"/>
  </cols>
  <sheetData>
    <row r="1" spans="1:20" s="59" customFormat="1" ht="52.8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2" t="s">
        <v>240</v>
      </c>
      <c r="T1" s="492"/>
    </row>
    <row r="2" spans="1:20" ht="39.6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9.8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1.4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1.4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3.2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3.2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31.03.2020</v>
      </c>
      <c r="G17" s="217" t="s">
        <v>1098</v>
      </c>
    </row>
    <row r="18" spans="1:7">
      <c r="A18" s="347" t="s">
        <v>286</v>
      </c>
      <c r="C18" s="142"/>
      <c r="D18" s="143"/>
      <c r="E18" s="143"/>
      <c r="G18" s="146"/>
    </row>
    <row r="19" spans="1:7" ht="34.200000000000003">
      <c r="A19" s="347" t="s">
        <v>287</v>
      </c>
      <c r="C19" s="146"/>
      <c r="D19" s="139"/>
      <c r="E19" s="139"/>
      <c r="G19" s="216" t="s">
        <v>168</v>
      </c>
    </row>
    <row r="20" spans="1:7" ht="22.8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 ht="22.8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 ht="22.8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6"/>
  <sheetViews>
    <sheetView showGridLines="0" zoomScaleNormal="100" workbookViewId="0"/>
  </sheetViews>
  <sheetFormatPr defaultColWidth="9.125" defaultRowHeight="13.2"/>
  <cols>
    <col min="1" max="16384" width="9.1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IF(Территории!$E$17="",1,0)</f>
        <v>0</v>
      </c>
    </row>
    <row r="6" spans="1:1">
      <c r="A6" s="348">
        <f>IF(Территории!$E$22="",1,0)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ColWidth="9.125" defaultRowHeight="11.4"/>
  <cols>
    <col min="1" max="1" width="3.75" style="110" customWidth="1"/>
    <col min="2" max="2" width="87.25" style="76" customWidth="1"/>
    <col min="3" max="3" width="9.125" style="110"/>
    <col min="4" max="4" width="109.125" style="110" customWidth="1"/>
    <col min="5" max="16384" width="9.125" style="110"/>
  </cols>
  <sheetData>
    <row r="1" spans="1:11" ht="14.4">
      <c r="B1" s="171" t="s">
        <v>153</v>
      </c>
      <c r="C1" s="150"/>
      <c r="D1" s="494"/>
      <c r="E1" s="494"/>
      <c r="F1" s="494"/>
      <c r="G1" s="494"/>
      <c r="H1" s="494"/>
      <c r="I1" s="494"/>
      <c r="J1" s="494"/>
      <c r="K1" s="494"/>
    </row>
    <row r="2" spans="1:11" ht="14.4">
      <c r="A2" s="150">
        <v>1</v>
      </c>
      <c r="B2" s="172" t="s">
        <v>146</v>
      </c>
      <c r="C2" s="150"/>
      <c r="D2" s="494"/>
      <c r="E2" s="494"/>
      <c r="F2" s="494"/>
      <c r="G2" s="494"/>
      <c r="H2" s="494"/>
      <c r="I2" s="494"/>
      <c r="J2" s="494"/>
      <c r="K2" s="494"/>
    </row>
    <row r="3" spans="1:11" ht="22.8">
      <c r="A3" s="150">
        <v>2</v>
      </c>
      <c r="B3" s="172" t="s">
        <v>147</v>
      </c>
      <c r="C3" s="150"/>
      <c r="D3" s="495"/>
      <c r="E3" s="495"/>
      <c r="F3" s="495"/>
      <c r="G3" s="495"/>
      <c r="H3" s="495"/>
      <c r="I3" s="495"/>
      <c r="J3" s="495"/>
      <c r="K3" s="495"/>
    </row>
    <row r="4" spans="1:11" ht="14.4">
      <c r="B4" s="171" t="s">
        <v>154</v>
      </c>
      <c r="C4" s="150"/>
      <c r="D4" s="496"/>
      <c r="E4" s="495"/>
      <c r="F4" s="495"/>
      <c r="G4" s="495"/>
      <c r="H4" s="495"/>
      <c r="I4" s="495"/>
      <c r="J4" s="495"/>
      <c r="K4" s="495"/>
    </row>
    <row r="5" spans="1:11" ht="34.200000000000003">
      <c r="A5" s="150">
        <v>1</v>
      </c>
      <c r="B5" s="172" t="s">
        <v>197</v>
      </c>
      <c r="C5" s="150"/>
      <c r="D5" s="493"/>
      <c r="E5" s="493"/>
      <c r="F5" s="493"/>
      <c r="G5" s="493"/>
      <c r="H5" s="493"/>
      <c r="I5" s="493"/>
      <c r="J5" s="493"/>
      <c r="K5" s="493"/>
    </row>
    <row r="6" spans="1:11" ht="22.8">
      <c r="A6" s="150">
        <v>2</v>
      </c>
      <c r="B6" s="172" t="s">
        <v>152</v>
      </c>
    </row>
    <row r="7" spans="1:11" ht="22.8">
      <c r="A7" s="150">
        <v>3</v>
      </c>
      <c r="B7" s="172" t="s">
        <v>328</v>
      </c>
    </row>
    <row r="8" spans="1:11" ht="57">
      <c r="A8" s="150">
        <v>4</v>
      </c>
      <c r="B8" s="172" t="s">
        <v>329</v>
      </c>
    </row>
    <row r="9" spans="1:11">
      <c r="B9" s="171" t="s">
        <v>124</v>
      </c>
    </row>
    <row r="10" spans="1:11" ht="22.8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ColWidth="9.125" defaultRowHeight="15"/>
  <cols>
    <col min="1" max="1" width="10.25" style="56" customWidth="1"/>
    <col min="2" max="3" width="10" style="56" customWidth="1"/>
    <col min="4" max="4" width="10.125" style="56" bestFit="1" customWidth="1"/>
    <col min="5" max="5" width="67.75" style="56" customWidth="1"/>
    <col min="6" max="6" width="88.75" style="56" customWidth="1"/>
    <col min="7" max="7" width="123.875" style="56" customWidth="1"/>
    <col min="8" max="9" width="20.75" style="56" customWidth="1"/>
    <col min="10" max="10" width="24.25" style="56" customWidth="1"/>
    <col min="11" max="11" width="9.125" style="56"/>
    <col min="12" max="12" width="7.75" style="56" customWidth="1"/>
    <col min="13" max="13" width="32.375" style="56" customWidth="1"/>
    <col min="14" max="14" width="9.125" style="56"/>
    <col min="15" max="20" width="9.875" style="56" customWidth="1"/>
    <col min="21" max="21" width="9.875" style="246" customWidth="1"/>
    <col min="22" max="24" width="9.875" style="56" customWidth="1"/>
    <col min="25" max="16384" width="9.1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497"/>
      <c r="D15" s="428">
        <v>1</v>
      </c>
      <c r="E15" s="498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97"/>
      <c r="D16" s="428"/>
      <c r="E16" s="498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499"/>
      <c r="D20" s="71"/>
      <c r="E20" s="311"/>
      <c r="F20" s="500"/>
      <c r="G20" s="428">
        <v>0</v>
      </c>
      <c r="H20" s="507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9"/>
      <c r="D21" s="71"/>
      <c r="E21" s="311"/>
      <c r="F21" s="500"/>
      <c r="G21" s="428"/>
      <c r="H21" s="507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2" t="s">
        <v>26</v>
      </c>
      <c r="E29" s="442"/>
      <c r="F29" s="442" t="s">
        <v>19</v>
      </c>
      <c r="G29" s="453"/>
      <c r="H29" s="428">
        <v>1</v>
      </c>
      <c r="I29" s="505"/>
      <c r="J29" s="442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2"/>
      <c r="E30" s="442"/>
      <c r="F30" s="442"/>
      <c r="G30" s="454"/>
      <c r="H30" s="428"/>
      <c r="I30" s="506"/>
      <c r="J30" s="442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2"/>
      <c r="E31" s="442"/>
      <c r="F31" s="442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1"/>
      <c r="H35" s="428">
        <v>1</v>
      </c>
      <c r="I35" s="503"/>
      <c r="J35" s="442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2"/>
      <c r="H36" s="428"/>
      <c r="I36" s="504"/>
      <c r="J36" s="442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3.8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1" t="s">
        <v>241</v>
      </c>
      <c r="E50" s="472"/>
      <c r="F50" s="472"/>
      <c r="G50" s="473"/>
    </row>
    <row r="51" spans="1:21" s="18" customFormat="1" ht="11.25" customHeight="1">
      <c r="A51" s="32"/>
      <c r="C51" s="37"/>
      <c r="D51" s="474" t="s">
        <v>230</v>
      </c>
      <c r="E51" s="474"/>
      <c r="F51" s="474"/>
      <c r="G51" s="475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6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13.04.2020</v>
      </c>
      <c r="G54" s="351" t="s">
        <v>254</v>
      </c>
      <c r="H54" s="178"/>
      <c r="R54" s="234"/>
    </row>
    <row r="55" spans="1:21" s="18" customFormat="1" ht="45.6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Ярославская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7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25" defaultRowHeight="14.4"/>
  <cols>
    <col min="1" max="16384" width="9.1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625" defaultRowHeight="15"/>
  <cols>
    <col min="1" max="1" width="9.125" style="32" hidden="1" customWidth="1"/>
    <col min="2" max="2" width="9.125" style="18" hidden="1" customWidth="1"/>
    <col min="3" max="11" width="10.625" style="18"/>
    <col min="12" max="12" width="10.625" style="234"/>
    <col min="13" max="16384" width="10.6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" customHeight="1">
      <c r="A11" s="18"/>
    </row>
    <row r="12" spans="1:12" ht="21.9" customHeight="1">
      <c r="A12" s="18"/>
    </row>
    <row r="13" spans="1:12" ht="21.9" customHeight="1">
      <c r="A13" s="18"/>
    </row>
    <row r="14" spans="1:12" ht="33.9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ColWidth="9.125" defaultRowHeight="15"/>
  <cols>
    <col min="1" max="1" width="9.125" style="75" hidden="1" customWidth="1"/>
    <col min="2" max="2" width="9.125" style="76" hidden="1" customWidth="1"/>
    <col min="3" max="3" width="9.125" style="241"/>
    <col min="4" max="16384" width="9.1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ColWidth="9.125" defaultRowHeight="15"/>
  <cols>
    <col min="1" max="2" width="9.125" style="7" hidden="1" customWidth="1"/>
    <col min="3" max="3" width="3.75" style="42" customWidth="1"/>
    <col min="4" max="16" width="9.125" style="7"/>
    <col min="17" max="17" width="9.125" style="244"/>
    <col min="18" max="16384" width="9.1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ColWidth="9.125" defaultRowHeight="11.4"/>
  <cols>
    <col min="1" max="1" width="6.375" style="206" hidden="1" customWidth="1"/>
    <col min="2" max="2" width="2" style="206" hidden="1" customWidth="1"/>
    <col min="3" max="14" width="9.125" style="207"/>
    <col min="15" max="16384" width="9.1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4.4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66"/>
      <c r="B6" s="466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66"/>
      <c r="B7" s="466"/>
    </row>
    <row r="8" spans="1:14" ht="0.15" customHeight="1">
      <c r="B8" s="344"/>
    </row>
    <row r="9" spans="1:14" ht="0.15" customHeight="1">
      <c r="B9" s="344"/>
    </row>
    <row r="10" spans="1:14" ht="0.15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15" customHeight="1"/>
    <row r="17" spans="1:14" s="210" customFormat="1" ht="0.15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57"/>
      <c r="B18" s="163"/>
    </row>
    <row r="19" spans="1:14" ht="23.25" customHeight="1">
      <c r="A19" s="457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ColWidth="9.125" defaultRowHeight="11.4"/>
  <cols>
    <col min="1" max="16384" width="9.1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ColWidth="9.125" defaultRowHeight="11.4"/>
  <cols>
    <col min="1" max="1" width="9.125" style="35"/>
    <col min="2" max="2" width="65.25" style="35" customWidth="1"/>
    <col min="3" max="3" width="41" style="35" customWidth="1"/>
    <col min="4" max="16384" width="9.1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ColWidth="9.125" defaultRowHeight="11.4"/>
  <cols>
    <col min="1" max="1" width="9.125" style="35"/>
    <col min="2" max="2" width="65.25" style="35" customWidth="1"/>
    <col min="3" max="3" width="41" style="35" customWidth="1"/>
    <col min="4" max="16384" width="9.1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25" defaultRowHeight="13.2"/>
  <cols>
    <col min="1" max="16384" width="9.1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ColWidth="9.125" defaultRowHeight="13.2"/>
  <cols>
    <col min="1" max="16384" width="9.1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25" defaultRowHeight="11.4"/>
  <cols>
    <col min="1" max="1" width="9.125" style="8"/>
    <col min="2" max="16384" width="9.1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25" defaultRowHeight="11.4"/>
  <cols>
    <col min="1" max="26" width="9.125" style="2"/>
    <col min="27" max="36" width="9.125" style="3"/>
    <col min="37" max="16384" width="9.1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46"/>
  <sheetViews>
    <sheetView showGridLines="0" zoomScaleNormal="100" workbookViewId="0"/>
  </sheetViews>
  <sheetFormatPr defaultColWidth="9.125" defaultRowHeight="11.4"/>
  <cols>
    <col min="1" max="1" width="11.625" style="111" customWidth="1"/>
    <col min="2" max="3" width="9.125" style="111"/>
    <col min="4" max="4" width="13" style="111" customWidth="1"/>
    <col min="5" max="5" width="9.125" style="111"/>
    <col min="6" max="6" width="15.25" style="111" customWidth="1"/>
    <col min="7" max="7" width="20" style="111" customWidth="1"/>
    <col min="8" max="8" width="26.875" style="111" customWidth="1"/>
    <col min="9" max="9" width="12.25" style="111" customWidth="1"/>
    <col min="10" max="16384" width="9.125" style="111"/>
  </cols>
  <sheetData>
    <row r="1" spans="1:10">
      <c r="A1" s="111" t="s">
        <v>901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321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902</v>
      </c>
    </row>
    <row r="3" spans="1:10">
      <c r="A3" s="111">
        <v>2</v>
      </c>
      <c r="B3" s="111" t="s">
        <v>392</v>
      </c>
      <c r="C3" s="111" t="s">
        <v>321</v>
      </c>
      <c r="D3" s="111" t="s">
        <v>397</v>
      </c>
      <c r="E3" s="111" t="s">
        <v>398</v>
      </c>
      <c r="F3" s="111" t="s">
        <v>399</v>
      </c>
      <c r="G3" s="111" t="s">
        <v>400</v>
      </c>
      <c r="H3" s="111" t="s">
        <v>401</v>
      </c>
      <c r="J3" s="111" t="s">
        <v>902</v>
      </c>
    </row>
    <row r="4" spans="1:10">
      <c r="A4" s="111">
        <v>3</v>
      </c>
      <c r="B4" s="111" t="s">
        <v>392</v>
      </c>
      <c r="C4" s="111" t="s">
        <v>321</v>
      </c>
      <c r="D4" s="111" t="s">
        <v>402</v>
      </c>
      <c r="E4" s="111" t="s">
        <v>403</v>
      </c>
      <c r="F4" s="111" t="s">
        <v>404</v>
      </c>
      <c r="G4" s="111" t="s">
        <v>405</v>
      </c>
      <c r="H4" s="111" t="s">
        <v>406</v>
      </c>
      <c r="J4" s="111" t="s">
        <v>902</v>
      </c>
    </row>
    <row r="5" spans="1:10">
      <c r="A5" s="111">
        <v>4</v>
      </c>
      <c r="B5" s="111" t="s">
        <v>392</v>
      </c>
      <c r="C5" s="111" t="s">
        <v>321</v>
      </c>
      <c r="D5" s="111" t="s">
        <v>407</v>
      </c>
      <c r="E5" s="111" t="s">
        <v>408</v>
      </c>
      <c r="F5" s="111" t="s">
        <v>409</v>
      </c>
      <c r="G5" s="111" t="s">
        <v>410</v>
      </c>
      <c r="J5" s="111" t="s">
        <v>902</v>
      </c>
    </row>
    <row r="6" spans="1:10">
      <c r="A6" s="111">
        <v>5</v>
      </c>
      <c r="B6" s="111" t="s">
        <v>392</v>
      </c>
      <c r="C6" s="111" t="s">
        <v>321</v>
      </c>
      <c r="D6" s="111" t="s">
        <v>411</v>
      </c>
      <c r="E6" s="111" t="s">
        <v>412</v>
      </c>
      <c r="F6" s="111" t="s">
        <v>413</v>
      </c>
      <c r="G6" s="111" t="s">
        <v>414</v>
      </c>
      <c r="H6" s="111" t="s">
        <v>415</v>
      </c>
      <c r="J6" s="111" t="s">
        <v>902</v>
      </c>
    </row>
    <row r="7" spans="1:10">
      <c r="A7" s="111">
        <v>6</v>
      </c>
      <c r="B7" s="111" t="s">
        <v>392</v>
      </c>
      <c r="C7" s="111" t="s">
        <v>321</v>
      </c>
      <c r="D7" s="111" t="s">
        <v>416</v>
      </c>
      <c r="E7" s="111" t="s">
        <v>417</v>
      </c>
      <c r="F7" s="111" t="s">
        <v>418</v>
      </c>
      <c r="G7" s="111" t="s">
        <v>419</v>
      </c>
      <c r="J7" s="111" t="s">
        <v>902</v>
      </c>
    </row>
    <row r="8" spans="1:10">
      <c r="A8" s="111">
        <v>7</v>
      </c>
      <c r="B8" s="111" t="s">
        <v>392</v>
      </c>
      <c r="C8" s="111" t="s">
        <v>321</v>
      </c>
      <c r="D8" s="111" t="s">
        <v>420</v>
      </c>
      <c r="E8" s="111" t="s">
        <v>421</v>
      </c>
      <c r="F8" s="111" t="s">
        <v>422</v>
      </c>
      <c r="G8" s="111" t="s">
        <v>423</v>
      </c>
      <c r="J8" s="111" t="s">
        <v>902</v>
      </c>
    </row>
    <row r="9" spans="1:10">
      <c r="A9" s="111">
        <v>8</v>
      </c>
      <c r="B9" s="111" t="s">
        <v>392</v>
      </c>
      <c r="C9" s="111" t="s">
        <v>321</v>
      </c>
      <c r="D9" s="111" t="s">
        <v>424</v>
      </c>
      <c r="E9" s="111" t="s">
        <v>425</v>
      </c>
      <c r="F9" s="111" t="s">
        <v>426</v>
      </c>
      <c r="G9" s="111" t="s">
        <v>427</v>
      </c>
      <c r="J9" s="111" t="s">
        <v>902</v>
      </c>
    </row>
    <row r="10" spans="1:10">
      <c r="A10" s="111">
        <v>9</v>
      </c>
      <c r="B10" s="111" t="s">
        <v>392</v>
      </c>
      <c r="C10" s="111" t="s">
        <v>321</v>
      </c>
      <c r="D10" s="111" t="s">
        <v>428</v>
      </c>
      <c r="E10" s="111" t="s">
        <v>429</v>
      </c>
      <c r="F10" s="111" t="s">
        <v>430</v>
      </c>
      <c r="G10" s="111" t="s">
        <v>431</v>
      </c>
      <c r="J10" s="111" t="s">
        <v>902</v>
      </c>
    </row>
    <row r="11" spans="1:10">
      <c r="A11" s="111">
        <v>10</v>
      </c>
      <c r="B11" s="111" t="s">
        <v>392</v>
      </c>
      <c r="C11" s="111" t="s">
        <v>321</v>
      </c>
      <c r="D11" s="111" t="s">
        <v>432</v>
      </c>
      <c r="E11" s="111" t="s">
        <v>433</v>
      </c>
      <c r="F11" s="111" t="s">
        <v>434</v>
      </c>
      <c r="G11" s="111" t="s">
        <v>435</v>
      </c>
      <c r="J11" s="111" t="s">
        <v>902</v>
      </c>
    </row>
    <row r="12" spans="1:10">
      <c r="A12" s="111">
        <v>11</v>
      </c>
      <c r="B12" s="111" t="s">
        <v>392</v>
      </c>
      <c r="C12" s="111" t="s">
        <v>321</v>
      </c>
      <c r="D12" s="111" t="s">
        <v>436</v>
      </c>
      <c r="E12" s="111" t="s">
        <v>437</v>
      </c>
      <c r="F12" s="111" t="s">
        <v>438</v>
      </c>
      <c r="G12" s="111" t="s">
        <v>410</v>
      </c>
      <c r="J12" s="111" t="s">
        <v>902</v>
      </c>
    </row>
    <row r="13" spans="1:10">
      <c r="A13" s="111">
        <v>12</v>
      </c>
      <c r="B13" s="111" t="s">
        <v>392</v>
      </c>
      <c r="C13" s="111" t="s">
        <v>321</v>
      </c>
      <c r="D13" s="111" t="s">
        <v>439</v>
      </c>
      <c r="E13" s="111" t="s">
        <v>440</v>
      </c>
      <c r="F13" s="111" t="s">
        <v>441</v>
      </c>
      <c r="G13" s="111" t="s">
        <v>442</v>
      </c>
      <c r="H13" s="111" t="s">
        <v>443</v>
      </c>
      <c r="J13" s="111" t="s">
        <v>902</v>
      </c>
    </row>
    <row r="14" spans="1:10">
      <c r="A14" s="111">
        <v>13</v>
      </c>
      <c r="B14" s="111" t="s">
        <v>392</v>
      </c>
      <c r="C14" s="111" t="s">
        <v>321</v>
      </c>
      <c r="D14" s="111" t="s">
        <v>444</v>
      </c>
      <c r="E14" s="111" t="s">
        <v>445</v>
      </c>
      <c r="F14" s="111" t="s">
        <v>446</v>
      </c>
      <c r="G14" s="111" t="s">
        <v>447</v>
      </c>
      <c r="J14" s="111" t="s">
        <v>902</v>
      </c>
    </row>
    <row r="15" spans="1:10">
      <c r="A15" s="111">
        <v>14</v>
      </c>
      <c r="B15" s="111" t="s">
        <v>392</v>
      </c>
      <c r="C15" s="111" t="s">
        <v>321</v>
      </c>
      <c r="D15" s="111" t="s">
        <v>448</v>
      </c>
      <c r="E15" s="111" t="s">
        <v>449</v>
      </c>
      <c r="F15" s="111" t="s">
        <v>450</v>
      </c>
      <c r="G15" s="111" t="s">
        <v>451</v>
      </c>
      <c r="J15" s="111" t="s">
        <v>902</v>
      </c>
    </row>
    <row r="16" spans="1:10">
      <c r="A16" s="111">
        <v>15</v>
      </c>
      <c r="B16" s="111" t="s">
        <v>392</v>
      </c>
      <c r="C16" s="111" t="s">
        <v>321</v>
      </c>
      <c r="D16" s="111" t="s">
        <v>452</v>
      </c>
      <c r="E16" s="111" t="s">
        <v>453</v>
      </c>
      <c r="F16" s="111" t="s">
        <v>454</v>
      </c>
      <c r="G16" s="111" t="s">
        <v>455</v>
      </c>
      <c r="J16" s="111" t="s">
        <v>902</v>
      </c>
    </row>
    <row r="17" spans="1:10">
      <c r="A17" s="111">
        <v>16</v>
      </c>
      <c r="B17" s="111" t="s">
        <v>392</v>
      </c>
      <c r="C17" s="111" t="s">
        <v>321</v>
      </c>
      <c r="D17" s="111" t="s">
        <v>456</v>
      </c>
      <c r="E17" s="111" t="s">
        <v>457</v>
      </c>
      <c r="F17" s="111" t="s">
        <v>458</v>
      </c>
      <c r="G17" s="111" t="s">
        <v>451</v>
      </c>
      <c r="J17" s="111" t="s">
        <v>902</v>
      </c>
    </row>
    <row r="18" spans="1:10">
      <c r="A18" s="111">
        <v>17</v>
      </c>
      <c r="B18" s="111" t="s">
        <v>392</v>
      </c>
      <c r="C18" s="111" t="s">
        <v>321</v>
      </c>
      <c r="D18" s="111" t="s">
        <v>459</v>
      </c>
      <c r="E18" s="111" t="s">
        <v>460</v>
      </c>
      <c r="F18" s="111" t="s">
        <v>461</v>
      </c>
      <c r="G18" s="111" t="s">
        <v>427</v>
      </c>
      <c r="H18" s="111" t="s">
        <v>462</v>
      </c>
      <c r="J18" s="111" t="s">
        <v>902</v>
      </c>
    </row>
    <row r="19" spans="1:10">
      <c r="A19" s="111">
        <v>18</v>
      </c>
      <c r="B19" s="111" t="s">
        <v>392</v>
      </c>
      <c r="C19" s="111" t="s">
        <v>321</v>
      </c>
      <c r="D19" s="111" t="s">
        <v>463</v>
      </c>
      <c r="E19" s="111" t="s">
        <v>464</v>
      </c>
      <c r="F19" s="111" t="s">
        <v>465</v>
      </c>
      <c r="G19" s="111" t="s">
        <v>423</v>
      </c>
      <c r="J19" s="111" t="s">
        <v>902</v>
      </c>
    </row>
    <row r="20" spans="1:10">
      <c r="A20" s="111">
        <v>19</v>
      </c>
      <c r="B20" s="111" t="s">
        <v>392</v>
      </c>
      <c r="C20" s="111" t="s">
        <v>321</v>
      </c>
      <c r="D20" s="111" t="s">
        <v>466</v>
      </c>
      <c r="E20" s="111" t="s">
        <v>467</v>
      </c>
      <c r="F20" s="111" t="s">
        <v>468</v>
      </c>
      <c r="G20" s="111" t="s">
        <v>423</v>
      </c>
      <c r="J20" s="111" t="s">
        <v>902</v>
      </c>
    </row>
    <row r="21" spans="1:10">
      <c r="A21" s="111">
        <v>20</v>
      </c>
      <c r="B21" s="111" t="s">
        <v>392</v>
      </c>
      <c r="C21" s="111" t="s">
        <v>321</v>
      </c>
      <c r="D21" s="111" t="s">
        <v>469</v>
      </c>
      <c r="E21" s="111" t="s">
        <v>470</v>
      </c>
      <c r="F21" s="111" t="s">
        <v>471</v>
      </c>
      <c r="G21" s="111" t="s">
        <v>472</v>
      </c>
      <c r="H21" s="111" t="s">
        <v>473</v>
      </c>
      <c r="J21" s="111" t="s">
        <v>902</v>
      </c>
    </row>
    <row r="22" spans="1:10">
      <c r="A22" s="111">
        <v>21</v>
      </c>
      <c r="B22" s="111" t="s">
        <v>392</v>
      </c>
      <c r="C22" s="111" t="s">
        <v>321</v>
      </c>
      <c r="D22" s="111" t="s">
        <v>474</v>
      </c>
      <c r="E22" s="111" t="s">
        <v>475</v>
      </c>
      <c r="F22" s="111" t="s">
        <v>476</v>
      </c>
      <c r="G22" s="111" t="s">
        <v>472</v>
      </c>
      <c r="J22" s="111" t="s">
        <v>902</v>
      </c>
    </row>
    <row r="23" spans="1:10">
      <c r="A23" s="111">
        <v>22</v>
      </c>
      <c r="B23" s="111" t="s">
        <v>392</v>
      </c>
      <c r="C23" s="111" t="s">
        <v>321</v>
      </c>
      <c r="D23" s="111" t="s">
        <v>477</v>
      </c>
      <c r="E23" s="111" t="s">
        <v>478</v>
      </c>
      <c r="F23" s="111" t="s">
        <v>479</v>
      </c>
      <c r="G23" s="111" t="s">
        <v>480</v>
      </c>
      <c r="J23" s="111" t="s">
        <v>902</v>
      </c>
    </row>
    <row r="24" spans="1:10">
      <c r="A24" s="111">
        <v>23</v>
      </c>
      <c r="B24" s="111" t="s">
        <v>392</v>
      </c>
      <c r="C24" s="111" t="s">
        <v>321</v>
      </c>
      <c r="D24" s="111" t="s">
        <v>481</v>
      </c>
      <c r="E24" s="111" t="s">
        <v>482</v>
      </c>
      <c r="F24" s="111" t="s">
        <v>483</v>
      </c>
      <c r="G24" s="111" t="s">
        <v>410</v>
      </c>
      <c r="J24" s="111" t="s">
        <v>902</v>
      </c>
    </row>
    <row r="25" spans="1:10">
      <c r="A25" s="111">
        <v>24</v>
      </c>
      <c r="B25" s="111" t="s">
        <v>392</v>
      </c>
      <c r="C25" s="111" t="s">
        <v>321</v>
      </c>
      <c r="D25" s="111" t="s">
        <v>484</v>
      </c>
      <c r="E25" s="111" t="s">
        <v>485</v>
      </c>
      <c r="F25" s="111" t="s">
        <v>486</v>
      </c>
      <c r="G25" s="111" t="s">
        <v>447</v>
      </c>
      <c r="J25" s="111" t="s">
        <v>902</v>
      </c>
    </row>
    <row r="26" spans="1:10">
      <c r="A26" s="111">
        <v>25</v>
      </c>
      <c r="B26" s="111" t="s">
        <v>392</v>
      </c>
      <c r="C26" s="111" t="s">
        <v>321</v>
      </c>
      <c r="D26" s="111" t="s">
        <v>487</v>
      </c>
      <c r="E26" s="111" t="s">
        <v>488</v>
      </c>
      <c r="F26" s="111" t="s">
        <v>489</v>
      </c>
      <c r="G26" s="111" t="s">
        <v>472</v>
      </c>
      <c r="J26" s="111" t="s">
        <v>902</v>
      </c>
    </row>
    <row r="27" spans="1:10">
      <c r="A27" s="111">
        <v>26</v>
      </c>
      <c r="B27" s="111" t="s">
        <v>392</v>
      </c>
      <c r="C27" s="111" t="s">
        <v>321</v>
      </c>
      <c r="D27" s="111" t="s">
        <v>490</v>
      </c>
      <c r="E27" s="111" t="s">
        <v>491</v>
      </c>
      <c r="F27" s="111" t="s">
        <v>492</v>
      </c>
      <c r="G27" s="111" t="s">
        <v>493</v>
      </c>
      <c r="H27" s="111" t="s">
        <v>494</v>
      </c>
      <c r="J27" s="111" t="s">
        <v>902</v>
      </c>
    </row>
    <row r="28" spans="1:10">
      <c r="A28" s="111">
        <v>27</v>
      </c>
      <c r="B28" s="111" t="s">
        <v>392</v>
      </c>
      <c r="C28" s="111" t="s">
        <v>321</v>
      </c>
      <c r="D28" s="111" t="s">
        <v>495</v>
      </c>
      <c r="E28" s="111" t="s">
        <v>496</v>
      </c>
      <c r="F28" s="111" t="s">
        <v>497</v>
      </c>
      <c r="G28" s="111" t="s">
        <v>498</v>
      </c>
      <c r="J28" s="111" t="s">
        <v>902</v>
      </c>
    </row>
    <row r="29" spans="1:10">
      <c r="A29" s="111">
        <v>28</v>
      </c>
      <c r="B29" s="111" t="s">
        <v>392</v>
      </c>
      <c r="C29" s="111" t="s">
        <v>321</v>
      </c>
      <c r="D29" s="111" t="s">
        <v>499</v>
      </c>
      <c r="E29" s="111" t="s">
        <v>500</v>
      </c>
      <c r="F29" s="111" t="s">
        <v>501</v>
      </c>
      <c r="G29" s="111" t="s">
        <v>427</v>
      </c>
      <c r="J29" s="111" t="s">
        <v>902</v>
      </c>
    </row>
    <row r="30" spans="1:10">
      <c r="A30" s="111">
        <v>29</v>
      </c>
      <c r="B30" s="111" t="s">
        <v>392</v>
      </c>
      <c r="C30" s="111" t="s">
        <v>321</v>
      </c>
      <c r="D30" s="111" t="s">
        <v>502</v>
      </c>
      <c r="E30" s="111" t="s">
        <v>503</v>
      </c>
      <c r="F30" s="111" t="s">
        <v>504</v>
      </c>
      <c r="G30" s="111" t="s">
        <v>493</v>
      </c>
      <c r="J30" s="111" t="s">
        <v>902</v>
      </c>
    </row>
    <row r="31" spans="1:10">
      <c r="A31" s="111">
        <v>30</v>
      </c>
      <c r="B31" s="111" t="s">
        <v>392</v>
      </c>
      <c r="C31" s="111" t="s">
        <v>321</v>
      </c>
      <c r="D31" s="111" t="s">
        <v>505</v>
      </c>
      <c r="E31" s="111" t="s">
        <v>506</v>
      </c>
      <c r="F31" s="111" t="s">
        <v>507</v>
      </c>
      <c r="G31" s="111" t="s">
        <v>508</v>
      </c>
      <c r="J31" s="111" t="s">
        <v>902</v>
      </c>
    </row>
    <row r="32" spans="1:10">
      <c r="A32" s="111">
        <v>31</v>
      </c>
      <c r="B32" s="111" t="s">
        <v>392</v>
      </c>
      <c r="C32" s="111" t="s">
        <v>321</v>
      </c>
      <c r="D32" s="111" t="s">
        <v>509</v>
      </c>
      <c r="E32" s="111" t="s">
        <v>510</v>
      </c>
      <c r="F32" s="111" t="s">
        <v>511</v>
      </c>
      <c r="G32" s="111" t="s">
        <v>512</v>
      </c>
      <c r="J32" s="111" t="s">
        <v>902</v>
      </c>
    </row>
    <row r="33" spans="1:10">
      <c r="A33" s="111">
        <v>32</v>
      </c>
      <c r="B33" s="111" t="s">
        <v>392</v>
      </c>
      <c r="C33" s="111" t="s">
        <v>321</v>
      </c>
      <c r="D33" s="111" t="s">
        <v>513</v>
      </c>
      <c r="E33" s="111" t="s">
        <v>514</v>
      </c>
      <c r="F33" s="111" t="s">
        <v>515</v>
      </c>
      <c r="G33" s="111" t="s">
        <v>516</v>
      </c>
      <c r="J33" s="111" t="s">
        <v>902</v>
      </c>
    </row>
    <row r="34" spans="1:10">
      <c r="A34" s="111">
        <v>33</v>
      </c>
      <c r="B34" s="111" t="s">
        <v>392</v>
      </c>
      <c r="C34" s="111" t="s">
        <v>321</v>
      </c>
      <c r="D34" s="111" t="s">
        <v>517</v>
      </c>
      <c r="E34" s="111" t="s">
        <v>518</v>
      </c>
      <c r="F34" s="111" t="s">
        <v>519</v>
      </c>
      <c r="G34" s="111" t="s">
        <v>447</v>
      </c>
      <c r="J34" s="111" t="s">
        <v>902</v>
      </c>
    </row>
    <row r="35" spans="1:10">
      <c r="A35" s="111">
        <v>34</v>
      </c>
      <c r="B35" s="111" t="s">
        <v>392</v>
      </c>
      <c r="C35" s="111" t="s">
        <v>321</v>
      </c>
      <c r="D35" s="111" t="s">
        <v>520</v>
      </c>
      <c r="E35" s="111" t="s">
        <v>521</v>
      </c>
      <c r="F35" s="111" t="s">
        <v>522</v>
      </c>
      <c r="G35" s="111" t="s">
        <v>472</v>
      </c>
      <c r="J35" s="111" t="s">
        <v>902</v>
      </c>
    </row>
    <row r="36" spans="1:10">
      <c r="A36" s="111">
        <v>35</v>
      </c>
      <c r="B36" s="111" t="s">
        <v>392</v>
      </c>
      <c r="C36" s="111" t="s">
        <v>321</v>
      </c>
      <c r="D36" s="111" t="s">
        <v>523</v>
      </c>
      <c r="E36" s="111" t="s">
        <v>524</v>
      </c>
      <c r="F36" s="111" t="s">
        <v>525</v>
      </c>
      <c r="G36" s="111" t="s">
        <v>472</v>
      </c>
      <c r="J36" s="111" t="s">
        <v>902</v>
      </c>
    </row>
    <row r="37" spans="1:10">
      <c r="A37" s="111">
        <v>36</v>
      </c>
      <c r="B37" s="111" t="s">
        <v>392</v>
      </c>
      <c r="C37" s="111" t="s">
        <v>321</v>
      </c>
      <c r="D37" s="111" t="s">
        <v>526</v>
      </c>
      <c r="E37" s="111" t="s">
        <v>527</v>
      </c>
      <c r="F37" s="111" t="s">
        <v>528</v>
      </c>
      <c r="G37" s="111" t="s">
        <v>529</v>
      </c>
      <c r="J37" s="111" t="s">
        <v>902</v>
      </c>
    </row>
    <row r="38" spans="1:10">
      <c r="A38" s="111">
        <v>37</v>
      </c>
      <c r="B38" s="111" t="s">
        <v>392</v>
      </c>
      <c r="C38" s="111" t="s">
        <v>321</v>
      </c>
      <c r="D38" s="111" t="s">
        <v>530</v>
      </c>
      <c r="E38" s="111" t="s">
        <v>531</v>
      </c>
      <c r="F38" s="111" t="s">
        <v>532</v>
      </c>
      <c r="G38" s="111" t="s">
        <v>419</v>
      </c>
      <c r="J38" s="111" t="s">
        <v>902</v>
      </c>
    </row>
    <row r="39" spans="1:10">
      <c r="A39" s="111">
        <v>38</v>
      </c>
      <c r="B39" s="111" t="s">
        <v>392</v>
      </c>
      <c r="C39" s="111" t="s">
        <v>321</v>
      </c>
      <c r="D39" s="111" t="s">
        <v>533</v>
      </c>
      <c r="E39" s="111" t="s">
        <v>534</v>
      </c>
      <c r="F39" s="111" t="s">
        <v>535</v>
      </c>
      <c r="G39" s="111" t="s">
        <v>516</v>
      </c>
      <c r="H39" s="111" t="s">
        <v>536</v>
      </c>
      <c r="J39" s="111" t="s">
        <v>902</v>
      </c>
    </row>
    <row r="40" spans="1:10">
      <c r="A40" s="111">
        <v>39</v>
      </c>
      <c r="B40" s="111" t="s">
        <v>392</v>
      </c>
      <c r="C40" s="111" t="s">
        <v>321</v>
      </c>
      <c r="D40" s="111" t="s">
        <v>537</v>
      </c>
      <c r="E40" s="111" t="s">
        <v>538</v>
      </c>
      <c r="F40" s="111" t="s">
        <v>539</v>
      </c>
      <c r="G40" s="111" t="s">
        <v>540</v>
      </c>
      <c r="J40" s="111" t="s">
        <v>902</v>
      </c>
    </row>
    <row r="41" spans="1:10">
      <c r="A41" s="111">
        <v>40</v>
      </c>
      <c r="B41" s="111" t="s">
        <v>392</v>
      </c>
      <c r="C41" s="111" t="s">
        <v>321</v>
      </c>
      <c r="D41" s="111" t="s">
        <v>541</v>
      </c>
      <c r="E41" s="111" t="s">
        <v>542</v>
      </c>
      <c r="F41" s="111" t="s">
        <v>543</v>
      </c>
      <c r="G41" s="111" t="s">
        <v>544</v>
      </c>
      <c r="J41" s="111" t="s">
        <v>902</v>
      </c>
    </row>
    <row r="42" spans="1:10">
      <c r="A42" s="111">
        <v>41</v>
      </c>
      <c r="B42" s="111" t="s">
        <v>392</v>
      </c>
      <c r="C42" s="111" t="s">
        <v>321</v>
      </c>
      <c r="D42" s="111" t="s">
        <v>545</v>
      </c>
      <c r="E42" s="111" t="s">
        <v>546</v>
      </c>
      <c r="F42" s="111" t="s">
        <v>547</v>
      </c>
      <c r="G42" s="111" t="s">
        <v>529</v>
      </c>
      <c r="H42" s="111" t="s">
        <v>548</v>
      </c>
      <c r="J42" s="111" t="s">
        <v>902</v>
      </c>
    </row>
    <row r="43" spans="1:10">
      <c r="A43" s="111">
        <v>42</v>
      </c>
      <c r="B43" s="111" t="s">
        <v>392</v>
      </c>
      <c r="C43" s="111" t="s">
        <v>321</v>
      </c>
      <c r="D43" s="111" t="s">
        <v>549</v>
      </c>
      <c r="E43" s="111" t="s">
        <v>550</v>
      </c>
      <c r="F43" s="111" t="s">
        <v>551</v>
      </c>
      <c r="G43" s="111" t="s">
        <v>552</v>
      </c>
      <c r="J43" s="111" t="s">
        <v>902</v>
      </c>
    </row>
    <row r="44" spans="1:10">
      <c r="A44" s="111">
        <v>43</v>
      </c>
      <c r="B44" s="111" t="s">
        <v>392</v>
      </c>
      <c r="C44" s="111" t="s">
        <v>321</v>
      </c>
      <c r="D44" s="111" t="s">
        <v>553</v>
      </c>
      <c r="E44" s="111" t="s">
        <v>554</v>
      </c>
      <c r="F44" s="111" t="s">
        <v>555</v>
      </c>
      <c r="G44" s="111" t="s">
        <v>556</v>
      </c>
      <c r="J44" s="111" t="s">
        <v>902</v>
      </c>
    </row>
    <row r="45" spans="1:10">
      <c r="A45" s="111">
        <v>44</v>
      </c>
      <c r="B45" s="111" t="s">
        <v>392</v>
      </c>
      <c r="C45" s="111" t="s">
        <v>321</v>
      </c>
      <c r="D45" s="111" t="s">
        <v>557</v>
      </c>
      <c r="E45" s="111" t="s">
        <v>558</v>
      </c>
      <c r="F45" s="111" t="s">
        <v>559</v>
      </c>
      <c r="G45" s="111" t="s">
        <v>508</v>
      </c>
      <c r="J45" s="111" t="s">
        <v>902</v>
      </c>
    </row>
    <row r="46" spans="1:10">
      <c r="A46" s="111">
        <v>45</v>
      </c>
      <c r="B46" s="111" t="s">
        <v>392</v>
      </c>
      <c r="C46" s="111" t="s">
        <v>321</v>
      </c>
      <c r="D46" s="111" t="s">
        <v>560</v>
      </c>
      <c r="E46" s="111" t="s">
        <v>561</v>
      </c>
      <c r="F46" s="111" t="s">
        <v>562</v>
      </c>
      <c r="G46" s="111" t="s">
        <v>493</v>
      </c>
      <c r="H46" s="111" t="s">
        <v>563</v>
      </c>
      <c r="J46" s="111" t="s">
        <v>902</v>
      </c>
    </row>
    <row r="47" spans="1:10">
      <c r="A47" s="111">
        <v>46</v>
      </c>
      <c r="B47" s="111" t="s">
        <v>392</v>
      </c>
      <c r="C47" s="111" t="s">
        <v>321</v>
      </c>
      <c r="D47" s="111" t="s">
        <v>564</v>
      </c>
      <c r="E47" s="111" t="s">
        <v>565</v>
      </c>
      <c r="F47" s="111" t="s">
        <v>566</v>
      </c>
      <c r="G47" s="111" t="s">
        <v>512</v>
      </c>
      <c r="J47" s="111" t="s">
        <v>902</v>
      </c>
    </row>
    <row r="48" spans="1:10">
      <c r="A48" s="111">
        <v>47</v>
      </c>
      <c r="B48" s="111" t="s">
        <v>392</v>
      </c>
      <c r="C48" s="111" t="s">
        <v>321</v>
      </c>
      <c r="D48" s="111" t="s">
        <v>567</v>
      </c>
      <c r="E48" s="111" t="s">
        <v>568</v>
      </c>
      <c r="F48" s="111" t="s">
        <v>569</v>
      </c>
      <c r="G48" s="111" t="s">
        <v>556</v>
      </c>
      <c r="J48" s="111" t="s">
        <v>902</v>
      </c>
    </row>
    <row r="49" spans="1:10">
      <c r="A49" s="111">
        <v>48</v>
      </c>
      <c r="B49" s="111" t="s">
        <v>392</v>
      </c>
      <c r="C49" s="111" t="s">
        <v>321</v>
      </c>
      <c r="D49" s="111" t="s">
        <v>570</v>
      </c>
      <c r="E49" s="111" t="s">
        <v>571</v>
      </c>
      <c r="F49" s="111" t="s">
        <v>572</v>
      </c>
      <c r="G49" s="111" t="s">
        <v>512</v>
      </c>
      <c r="H49" s="111" t="s">
        <v>573</v>
      </c>
      <c r="J49" s="111" t="s">
        <v>902</v>
      </c>
    </row>
    <row r="50" spans="1:10">
      <c r="A50" s="111">
        <v>49</v>
      </c>
      <c r="B50" s="111" t="s">
        <v>392</v>
      </c>
      <c r="C50" s="111" t="s">
        <v>321</v>
      </c>
      <c r="D50" s="111" t="s">
        <v>574</v>
      </c>
      <c r="E50" s="111" t="s">
        <v>575</v>
      </c>
      <c r="F50" s="111" t="s">
        <v>576</v>
      </c>
      <c r="G50" s="111" t="s">
        <v>577</v>
      </c>
      <c r="J50" s="111" t="s">
        <v>902</v>
      </c>
    </row>
    <row r="51" spans="1:10">
      <c r="A51" s="111">
        <v>50</v>
      </c>
      <c r="B51" s="111" t="s">
        <v>392</v>
      </c>
      <c r="C51" s="111" t="s">
        <v>321</v>
      </c>
      <c r="D51" s="111" t="s">
        <v>578</v>
      </c>
      <c r="E51" s="111" t="s">
        <v>579</v>
      </c>
      <c r="F51" s="111" t="s">
        <v>580</v>
      </c>
      <c r="G51" s="111" t="s">
        <v>508</v>
      </c>
      <c r="J51" s="111" t="s">
        <v>902</v>
      </c>
    </row>
    <row r="52" spans="1:10">
      <c r="A52" s="111">
        <v>51</v>
      </c>
      <c r="B52" s="111" t="s">
        <v>392</v>
      </c>
      <c r="C52" s="111" t="s">
        <v>321</v>
      </c>
      <c r="D52" s="111" t="s">
        <v>581</v>
      </c>
      <c r="E52" s="111" t="s">
        <v>582</v>
      </c>
      <c r="F52" s="111" t="s">
        <v>583</v>
      </c>
      <c r="G52" s="111" t="s">
        <v>472</v>
      </c>
      <c r="J52" s="111" t="s">
        <v>902</v>
      </c>
    </row>
    <row r="53" spans="1:10">
      <c r="A53" s="111">
        <v>52</v>
      </c>
      <c r="B53" s="111" t="s">
        <v>392</v>
      </c>
      <c r="C53" s="111" t="s">
        <v>321</v>
      </c>
      <c r="D53" s="111" t="s">
        <v>584</v>
      </c>
      <c r="E53" s="111" t="s">
        <v>585</v>
      </c>
      <c r="F53" s="111" t="s">
        <v>586</v>
      </c>
      <c r="G53" s="111" t="s">
        <v>556</v>
      </c>
      <c r="J53" s="111" t="s">
        <v>902</v>
      </c>
    </row>
    <row r="54" spans="1:10">
      <c r="A54" s="111">
        <v>53</v>
      </c>
      <c r="B54" s="111" t="s">
        <v>392</v>
      </c>
      <c r="C54" s="111" t="s">
        <v>321</v>
      </c>
      <c r="D54" s="111" t="s">
        <v>587</v>
      </c>
      <c r="E54" s="111" t="s">
        <v>588</v>
      </c>
      <c r="F54" s="111" t="s">
        <v>589</v>
      </c>
      <c r="G54" s="111" t="s">
        <v>447</v>
      </c>
      <c r="J54" s="111" t="s">
        <v>902</v>
      </c>
    </row>
    <row r="55" spans="1:10">
      <c r="A55" s="111">
        <v>54</v>
      </c>
      <c r="B55" s="111" t="s">
        <v>392</v>
      </c>
      <c r="C55" s="111" t="s">
        <v>321</v>
      </c>
      <c r="D55" s="111" t="s">
        <v>590</v>
      </c>
      <c r="E55" s="111" t="s">
        <v>591</v>
      </c>
      <c r="F55" s="111" t="s">
        <v>592</v>
      </c>
      <c r="G55" s="111" t="s">
        <v>593</v>
      </c>
      <c r="J55" s="111" t="s">
        <v>902</v>
      </c>
    </row>
    <row r="56" spans="1:10">
      <c r="A56" s="111">
        <v>55</v>
      </c>
      <c r="B56" s="111" t="s">
        <v>392</v>
      </c>
      <c r="C56" s="111" t="s">
        <v>321</v>
      </c>
      <c r="D56" s="111" t="s">
        <v>594</v>
      </c>
      <c r="E56" s="111" t="s">
        <v>595</v>
      </c>
      <c r="F56" s="111" t="s">
        <v>596</v>
      </c>
      <c r="G56" s="111" t="s">
        <v>544</v>
      </c>
      <c r="J56" s="111" t="s">
        <v>902</v>
      </c>
    </row>
    <row r="57" spans="1:10">
      <c r="A57" s="111">
        <v>56</v>
      </c>
      <c r="B57" s="111" t="s">
        <v>392</v>
      </c>
      <c r="C57" s="111" t="s">
        <v>321</v>
      </c>
      <c r="D57" s="111" t="s">
        <v>597</v>
      </c>
      <c r="E57" s="111" t="s">
        <v>598</v>
      </c>
      <c r="F57" s="111" t="s">
        <v>599</v>
      </c>
      <c r="G57" s="111" t="s">
        <v>508</v>
      </c>
      <c r="J57" s="111" t="s">
        <v>902</v>
      </c>
    </row>
    <row r="58" spans="1:10">
      <c r="A58" s="111">
        <v>57</v>
      </c>
      <c r="B58" s="111" t="s">
        <v>392</v>
      </c>
      <c r="C58" s="111" t="s">
        <v>321</v>
      </c>
      <c r="D58" s="111" t="s">
        <v>600</v>
      </c>
      <c r="E58" s="111" t="s">
        <v>601</v>
      </c>
      <c r="F58" s="111" t="s">
        <v>602</v>
      </c>
      <c r="G58" s="111" t="s">
        <v>508</v>
      </c>
      <c r="J58" s="111" t="s">
        <v>902</v>
      </c>
    </row>
    <row r="59" spans="1:10">
      <c r="A59" s="111">
        <v>58</v>
      </c>
      <c r="B59" s="111" t="s">
        <v>392</v>
      </c>
      <c r="C59" s="111" t="s">
        <v>321</v>
      </c>
      <c r="D59" s="111" t="s">
        <v>603</v>
      </c>
      <c r="E59" s="111" t="s">
        <v>604</v>
      </c>
      <c r="F59" s="111" t="s">
        <v>605</v>
      </c>
      <c r="G59" s="111" t="s">
        <v>508</v>
      </c>
      <c r="J59" s="111" t="s">
        <v>902</v>
      </c>
    </row>
    <row r="60" spans="1:10">
      <c r="A60" s="111">
        <v>59</v>
      </c>
      <c r="B60" s="111" t="s">
        <v>392</v>
      </c>
      <c r="C60" s="111" t="s">
        <v>321</v>
      </c>
      <c r="D60" s="111" t="s">
        <v>606</v>
      </c>
      <c r="E60" s="111" t="s">
        <v>607</v>
      </c>
      <c r="F60" s="111" t="s">
        <v>608</v>
      </c>
      <c r="G60" s="111" t="s">
        <v>431</v>
      </c>
      <c r="J60" s="111" t="s">
        <v>902</v>
      </c>
    </row>
    <row r="61" spans="1:10">
      <c r="A61" s="111">
        <v>60</v>
      </c>
      <c r="B61" s="111" t="s">
        <v>392</v>
      </c>
      <c r="C61" s="111" t="s">
        <v>321</v>
      </c>
      <c r="D61" s="111" t="s">
        <v>609</v>
      </c>
      <c r="E61" s="111" t="s">
        <v>610</v>
      </c>
      <c r="F61" s="111" t="s">
        <v>611</v>
      </c>
      <c r="G61" s="111" t="s">
        <v>447</v>
      </c>
      <c r="J61" s="111" t="s">
        <v>902</v>
      </c>
    </row>
    <row r="62" spans="1:10">
      <c r="A62" s="111">
        <v>61</v>
      </c>
      <c r="B62" s="111" t="s">
        <v>392</v>
      </c>
      <c r="C62" s="111" t="s">
        <v>321</v>
      </c>
      <c r="D62" s="111" t="s">
        <v>612</v>
      </c>
      <c r="E62" s="111" t="s">
        <v>613</v>
      </c>
      <c r="F62" s="111" t="s">
        <v>614</v>
      </c>
      <c r="G62" s="111" t="s">
        <v>447</v>
      </c>
      <c r="J62" s="111" t="s">
        <v>902</v>
      </c>
    </row>
    <row r="63" spans="1:10">
      <c r="A63" s="111">
        <v>62</v>
      </c>
      <c r="B63" s="111" t="s">
        <v>392</v>
      </c>
      <c r="C63" s="111" t="s">
        <v>321</v>
      </c>
      <c r="D63" s="111" t="s">
        <v>615</v>
      </c>
      <c r="E63" s="111" t="s">
        <v>616</v>
      </c>
      <c r="F63" s="111" t="s">
        <v>617</v>
      </c>
      <c r="G63" s="111" t="s">
        <v>455</v>
      </c>
      <c r="H63" s="111" t="s">
        <v>618</v>
      </c>
      <c r="J63" s="111" t="s">
        <v>902</v>
      </c>
    </row>
    <row r="64" spans="1:10">
      <c r="A64" s="111">
        <v>63</v>
      </c>
      <c r="B64" s="111" t="s">
        <v>392</v>
      </c>
      <c r="C64" s="111" t="s">
        <v>321</v>
      </c>
      <c r="D64" s="111" t="s">
        <v>619</v>
      </c>
      <c r="E64" s="111" t="s">
        <v>620</v>
      </c>
      <c r="F64" s="111" t="s">
        <v>621</v>
      </c>
      <c r="G64" s="111" t="s">
        <v>455</v>
      </c>
      <c r="J64" s="111" t="s">
        <v>902</v>
      </c>
    </row>
    <row r="65" spans="1:10">
      <c r="A65" s="111">
        <v>64</v>
      </c>
      <c r="B65" s="111" t="s">
        <v>392</v>
      </c>
      <c r="C65" s="111" t="s">
        <v>321</v>
      </c>
      <c r="D65" s="111" t="s">
        <v>622</v>
      </c>
      <c r="E65" s="111" t="s">
        <v>623</v>
      </c>
      <c r="F65" s="111" t="s">
        <v>624</v>
      </c>
      <c r="G65" s="111" t="s">
        <v>419</v>
      </c>
      <c r="J65" s="111" t="s">
        <v>902</v>
      </c>
    </row>
    <row r="66" spans="1:10">
      <c r="A66" s="111">
        <v>65</v>
      </c>
      <c r="B66" s="111" t="s">
        <v>392</v>
      </c>
      <c r="C66" s="111" t="s">
        <v>321</v>
      </c>
      <c r="D66" s="111" t="s">
        <v>625</v>
      </c>
      <c r="E66" s="111" t="s">
        <v>626</v>
      </c>
      <c r="F66" s="111" t="s">
        <v>627</v>
      </c>
      <c r="G66" s="111" t="s">
        <v>516</v>
      </c>
      <c r="J66" s="111" t="s">
        <v>902</v>
      </c>
    </row>
    <row r="67" spans="1:10">
      <c r="A67" s="111">
        <v>66</v>
      </c>
      <c r="B67" s="111" t="s">
        <v>392</v>
      </c>
      <c r="C67" s="111" t="s">
        <v>321</v>
      </c>
      <c r="D67" s="111" t="s">
        <v>628</v>
      </c>
      <c r="E67" s="111" t="s">
        <v>629</v>
      </c>
      <c r="F67" s="111" t="s">
        <v>630</v>
      </c>
      <c r="G67" s="111" t="s">
        <v>451</v>
      </c>
      <c r="J67" s="111" t="s">
        <v>902</v>
      </c>
    </row>
    <row r="68" spans="1:10">
      <c r="A68" s="111">
        <v>67</v>
      </c>
      <c r="B68" s="111" t="s">
        <v>392</v>
      </c>
      <c r="C68" s="111" t="s">
        <v>321</v>
      </c>
      <c r="D68" s="111" t="s">
        <v>631</v>
      </c>
      <c r="E68" s="111" t="s">
        <v>632</v>
      </c>
      <c r="F68" s="111" t="s">
        <v>633</v>
      </c>
      <c r="G68" s="111" t="s">
        <v>423</v>
      </c>
      <c r="J68" s="111" t="s">
        <v>902</v>
      </c>
    </row>
    <row r="69" spans="1:10">
      <c r="A69" s="111">
        <v>68</v>
      </c>
      <c r="B69" s="111" t="s">
        <v>392</v>
      </c>
      <c r="C69" s="111" t="s">
        <v>321</v>
      </c>
      <c r="D69" s="111" t="s">
        <v>634</v>
      </c>
      <c r="E69" s="111" t="s">
        <v>635</v>
      </c>
      <c r="F69" s="111" t="s">
        <v>636</v>
      </c>
      <c r="G69" s="111" t="s">
        <v>493</v>
      </c>
      <c r="J69" s="111" t="s">
        <v>902</v>
      </c>
    </row>
    <row r="70" spans="1:10">
      <c r="A70" s="111">
        <v>69</v>
      </c>
      <c r="B70" s="111" t="s">
        <v>392</v>
      </c>
      <c r="C70" s="111" t="s">
        <v>321</v>
      </c>
      <c r="D70" s="111" t="s">
        <v>637</v>
      </c>
      <c r="E70" s="111" t="s">
        <v>638</v>
      </c>
      <c r="F70" s="111" t="s">
        <v>639</v>
      </c>
      <c r="G70" s="111" t="s">
        <v>447</v>
      </c>
      <c r="J70" s="111" t="s">
        <v>902</v>
      </c>
    </row>
    <row r="71" spans="1:10">
      <c r="A71" s="111">
        <v>70</v>
      </c>
      <c r="B71" s="111" t="s">
        <v>392</v>
      </c>
      <c r="C71" s="111" t="s">
        <v>321</v>
      </c>
      <c r="D71" s="111" t="s">
        <v>640</v>
      </c>
      <c r="E71" s="111" t="s">
        <v>641</v>
      </c>
      <c r="F71" s="111" t="s">
        <v>642</v>
      </c>
      <c r="G71" s="111" t="s">
        <v>447</v>
      </c>
      <c r="J71" s="111" t="s">
        <v>902</v>
      </c>
    </row>
    <row r="72" spans="1:10">
      <c r="A72" s="111">
        <v>71</v>
      </c>
      <c r="B72" s="111" t="s">
        <v>392</v>
      </c>
      <c r="C72" s="111" t="s">
        <v>321</v>
      </c>
      <c r="D72" s="111" t="s">
        <v>643</v>
      </c>
      <c r="E72" s="111" t="s">
        <v>644</v>
      </c>
      <c r="F72" s="111" t="s">
        <v>645</v>
      </c>
      <c r="G72" s="111" t="s">
        <v>516</v>
      </c>
      <c r="J72" s="111" t="s">
        <v>902</v>
      </c>
    </row>
    <row r="73" spans="1:10">
      <c r="A73" s="111">
        <v>72</v>
      </c>
      <c r="B73" s="111" t="s">
        <v>392</v>
      </c>
      <c r="C73" s="111" t="s">
        <v>321</v>
      </c>
      <c r="D73" s="111" t="s">
        <v>646</v>
      </c>
      <c r="E73" s="111" t="s">
        <v>647</v>
      </c>
      <c r="F73" s="111" t="s">
        <v>648</v>
      </c>
      <c r="G73" s="111" t="s">
        <v>423</v>
      </c>
      <c r="J73" s="111" t="s">
        <v>902</v>
      </c>
    </row>
    <row r="74" spans="1:10">
      <c r="A74" s="111">
        <v>73</v>
      </c>
      <c r="B74" s="111" t="s">
        <v>392</v>
      </c>
      <c r="C74" s="111" t="s">
        <v>321</v>
      </c>
      <c r="D74" s="111" t="s">
        <v>649</v>
      </c>
      <c r="E74" s="111" t="s">
        <v>650</v>
      </c>
      <c r="F74" s="111" t="s">
        <v>651</v>
      </c>
      <c r="G74" s="111" t="s">
        <v>442</v>
      </c>
      <c r="J74" s="111" t="s">
        <v>902</v>
      </c>
    </row>
    <row r="75" spans="1:10">
      <c r="A75" s="111">
        <v>74</v>
      </c>
      <c r="B75" s="111" t="s">
        <v>392</v>
      </c>
      <c r="C75" s="111" t="s">
        <v>321</v>
      </c>
      <c r="D75" s="111" t="s">
        <v>652</v>
      </c>
      <c r="E75" s="111" t="s">
        <v>653</v>
      </c>
      <c r="F75" s="111" t="s">
        <v>654</v>
      </c>
      <c r="G75" s="111" t="s">
        <v>455</v>
      </c>
      <c r="J75" s="111" t="s">
        <v>902</v>
      </c>
    </row>
    <row r="76" spans="1:10">
      <c r="A76" s="111">
        <v>75</v>
      </c>
      <c r="B76" s="111" t="s">
        <v>392</v>
      </c>
      <c r="C76" s="111" t="s">
        <v>321</v>
      </c>
      <c r="D76" s="111" t="s">
        <v>655</v>
      </c>
      <c r="E76" s="111" t="s">
        <v>656</v>
      </c>
      <c r="F76" s="111" t="s">
        <v>657</v>
      </c>
      <c r="G76" s="111" t="s">
        <v>451</v>
      </c>
      <c r="J76" s="111" t="s">
        <v>902</v>
      </c>
    </row>
    <row r="77" spans="1:10">
      <c r="A77" s="111">
        <v>76</v>
      </c>
      <c r="B77" s="111" t="s">
        <v>392</v>
      </c>
      <c r="C77" s="111" t="s">
        <v>321</v>
      </c>
      <c r="D77" s="111" t="s">
        <v>658</v>
      </c>
      <c r="E77" s="111" t="s">
        <v>659</v>
      </c>
      <c r="F77" s="111" t="s">
        <v>660</v>
      </c>
      <c r="G77" s="111" t="s">
        <v>451</v>
      </c>
      <c r="J77" s="111" t="s">
        <v>902</v>
      </c>
    </row>
    <row r="78" spans="1:10">
      <c r="A78" s="111">
        <v>77</v>
      </c>
      <c r="B78" s="111" t="s">
        <v>392</v>
      </c>
      <c r="C78" s="111" t="s">
        <v>321</v>
      </c>
      <c r="D78" s="111" t="s">
        <v>661</v>
      </c>
      <c r="E78" s="111" t="s">
        <v>662</v>
      </c>
      <c r="F78" s="111" t="s">
        <v>663</v>
      </c>
      <c r="G78" s="111" t="s">
        <v>664</v>
      </c>
      <c r="H78" s="111" t="s">
        <v>665</v>
      </c>
      <c r="J78" s="111" t="s">
        <v>902</v>
      </c>
    </row>
    <row r="79" spans="1:10">
      <c r="A79" s="111">
        <v>78</v>
      </c>
      <c r="B79" s="111" t="s">
        <v>392</v>
      </c>
      <c r="C79" s="111" t="s">
        <v>321</v>
      </c>
      <c r="D79" s="111" t="s">
        <v>666</v>
      </c>
      <c r="E79" s="111" t="s">
        <v>667</v>
      </c>
      <c r="F79" s="111" t="s">
        <v>668</v>
      </c>
      <c r="G79" s="111" t="s">
        <v>669</v>
      </c>
      <c r="H79" s="111" t="s">
        <v>670</v>
      </c>
      <c r="J79" s="111" t="s">
        <v>902</v>
      </c>
    </row>
    <row r="80" spans="1:10">
      <c r="A80" s="111">
        <v>79</v>
      </c>
      <c r="B80" s="111" t="s">
        <v>392</v>
      </c>
      <c r="C80" s="111" t="s">
        <v>321</v>
      </c>
      <c r="D80" s="111" t="s">
        <v>671</v>
      </c>
      <c r="E80" s="111" t="s">
        <v>672</v>
      </c>
      <c r="F80" s="111" t="s">
        <v>673</v>
      </c>
      <c r="G80" s="111" t="s">
        <v>674</v>
      </c>
      <c r="J80" s="111" t="s">
        <v>902</v>
      </c>
    </row>
    <row r="81" spans="1:10">
      <c r="A81" s="111">
        <v>80</v>
      </c>
      <c r="B81" s="111" t="s">
        <v>392</v>
      </c>
      <c r="C81" s="111" t="s">
        <v>321</v>
      </c>
      <c r="D81" s="111" t="s">
        <v>675</v>
      </c>
      <c r="E81" s="111" t="s">
        <v>676</v>
      </c>
      <c r="F81" s="111" t="s">
        <v>677</v>
      </c>
      <c r="G81" s="111" t="s">
        <v>678</v>
      </c>
      <c r="H81" s="111" t="s">
        <v>679</v>
      </c>
      <c r="J81" s="111" t="s">
        <v>902</v>
      </c>
    </row>
    <row r="82" spans="1:10">
      <c r="A82" s="111">
        <v>81</v>
      </c>
      <c r="B82" s="111" t="s">
        <v>392</v>
      </c>
      <c r="C82" s="111" t="s">
        <v>321</v>
      </c>
      <c r="D82" s="111" t="s">
        <v>680</v>
      </c>
      <c r="E82" s="111" t="s">
        <v>681</v>
      </c>
      <c r="F82" s="111" t="s">
        <v>682</v>
      </c>
      <c r="G82" s="111" t="s">
        <v>472</v>
      </c>
      <c r="H82" s="111" t="s">
        <v>683</v>
      </c>
      <c r="J82" s="111" t="s">
        <v>902</v>
      </c>
    </row>
    <row r="83" spans="1:10">
      <c r="A83" s="111">
        <v>82</v>
      </c>
      <c r="B83" s="111" t="s">
        <v>392</v>
      </c>
      <c r="C83" s="111" t="s">
        <v>321</v>
      </c>
      <c r="D83" s="111" t="s">
        <v>684</v>
      </c>
      <c r="E83" s="111" t="s">
        <v>685</v>
      </c>
      <c r="F83" s="111" t="s">
        <v>686</v>
      </c>
      <c r="G83" s="111" t="s">
        <v>451</v>
      </c>
      <c r="H83" s="111" t="s">
        <v>687</v>
      </c>
      <c r="J83" s="111" t="s">
        <v>902</v>
      </c>
    </row>
    <row r="84" spans="1:10">
      <c r="A84" s="111">
        <v>83</v>
      </c>
      <c r="B84" s="111" t="s">
        <v>392</v>
      </c>
      <c r="C84" s="111" t="s">
        <v>321</v>
      </c>
      <c r="D84" s="111" t="s">
        <v>688</v>
      </c>
      <c r="E84" s="111" t="s">
        <v>689</v>
      </c>
      <c r="F84" s="111" t="s">
        <v>690</v>
      </c>
      <c r="G84" s="111" t="s">
        <v>493</v>
      </c>
      <c r="H84" s="111" t="s">
        <v>691</v>
      </c>
      <c r="J84" s="111" t="s">
        <v>902</v>
      </c>
    </row>
    <row r="85" spans="1:10">
      <c r="A85" s="111">
        <v>84</v>
      </c>
      <c r="B85" s="111" t="s">
        <v>392</v>
      </c>
      <c r="C85" s="111" t="s">
        <v>321</v>
      </c>
      <c r="D85" s="111" t="s">
        <v>692</v>
      </c>
      <c r="E85" s="111" t="s">
        <v>693</v>
      </c>
      <c r="F85" s="111" t="s">
        <v>694</v>
      </c>
      <c r="G85" s="111" t="s">
        <v>447</v>
      </c>
      <c r="J85" s="111" t="s">
        <v>902</v>
      </c>
    </row>
    <row r="86" spans="1:10">
      <c r="A86" s="111">
        <v>85</v>
      </c>
      <c r="B86" s="111" t="s">
        <v>392</v>
      </c>
      <c r="C86" s="111" t="s">
        <v>321</v>
      </c>
      <c r="D86" s="111" t="s">
        <v>695</v>
      </c>
      <c r="E86" s="111" t="s">
        <v>696</v>
      </c>
      <c r="F86" s="111" t="s">
        <v>697</v>
      </c>
      <c r="G86" s="111" t="s">
        <v>447</v>
      </c>
      <c r="H86" s="111" t="s">
        <v>698</v>
      </c>
      <c r="J86" s="111" t="s">
        <v>902</v>
      </c>
    </row>
    <row r="87" spans="1:10">
      <c r="A87" s="111">
        <v>86</v>
      </c>
      <c r="B87" s="111" t="s">
        <v>392</v>
      </c>
      <c r="C87" s="111" t="s">
        <v>321</v>
      </c>
      <c r="D87" s="111" t="s">
        <v>699</v>
      </c>
      <c r="E87" s="111" t="s">
        <v>700</v>
      </c>
      <c r="F87" s="111" t="s">
        <v>701</v>
      </c>
      <c r="G87" s="111" t="s">
        <v>516</v>
      </c>
      <c r="J87" s="111" t="s">
        <v>902</v>
      </c>
    </row>
    <row r="88" spans="1:10">
      <c r="A88" s="111">
        <v>87</v>
      </c>
      <c r="B88" s="111" t="s">
        <v>392</v>
      </c>
      <c r="C88" s="111" t="s">
        <v>321</v>
      </c>
      <c r="D88" s="111" t="s">
        <v>702</v>
      </c>
      <c r="E88" s="111" t="s">
        <v>703</v>
      </c>
      <c r="F88" s="111" t="s">
        <v>704</v>
      </c>
      <c r="G88" s="111" t="s">
        <v>512</v>
      </c>
      <c r="J88" s="111" t="s">
        <v>902</v>
      </c>
    </row>
    <row r="89" spans="1:10">
      <c r="A89" s="111">
        <v>88</v>
      </c>
      <c r="B89" s="111" t="s">
        <v>392</v>
      </c>
      <c r="C89" s="111" t="s">
        <v>321</v>
      </c>
      <c r="D89" s="111" t="s">
        <v>705</v>
      </c>
      <c r="E89" s="111" t="s">
        <v>706</v>
      </c>
      <c r="F89" s="111" t="s">
        <v>707</v>
      </c>
      <c r="G89" s="111" t="s">
        <v>447</v>
      </c>
      <c r="J89" s="111" t="s">
        <v>902</v>
      </c>
    </row>
    <row r="90" spans="1:10">
      <c r="A90" s="111">
        <v>89</v>
      </c>
      <c r="B90" s="111" t="s">
        <v>392</v>
      </c>
      <c r="C90" s="111" t="s">
        <v>321</v>
      </c>
      <c r="D90" s="111" t="s">
        <v>708</v>
      </c>
      <c r="E90" s="111" t="s">
        <v>709</v>
      </c>
      <c r="F90" s="111" t="s">
        <v>710</v>
      </c>
      <c r="G90" s="111" t="s">
        <v>711</v>
      </c>
      <c r="H90" s="111" t="s">
        <v>712</v>
      </c>
      <c r="J90" s="111" t="s">
        <v>902</v>
      </c>
    </row>
    <row r="91" spans="1:10">
      <c r="A91" s="111">
        <v>90</v>
      </c>
      <c r="B91" s="111" t="s">
        <v>392</v>
      </c>
      <c r="C91" s="111" t="s">
        <v>321</v>
      </c>
      <c r="D91" s="111" t="s">
        <v>713</v>
      </c>
      <c r="E91" s="111" t="s">
        <v>714</v>
      </c>
      <c r="F91" s="111" t="s">
        <v>715</v>
      </c>
      <c r="G91" s="111" t="s">
        <v>451</v>
      </c>
      <c r="J91" s="111" t="s">
        <v>902</v>
      </c>
    </row>
    <row r="92" spans="1:10">
      <c r="A92" s="111">
        <v>91</v>
      </c>
      <c r="B92" s="111" t="s">
        <v>392</v>
      </c>
      <c r="C92" s="111" t="s">
        <v>321</v>
      </c>
      <c r="D92" s="111" t="s">
        <v>716</v>
      </c>
      <c r="E92" s="111" t="s">
        <v>717</v>
      </c>
      <c r="F92" s="111" t="s">
        <v>718</v>
      </c>
      <c r="G92" s="111" t="s">
        <v>719</v>
      </c>
      <c r="J92" s="111" t="s">
        <v>902</v>
      </c>
    </row>
    <row r="93" spans="1:10">
      <c r="A93" s="111">
        <v>92</v>
      </c>
      <c r="B93" s="111" t="s">
        <v>392</v>
      </c>
      <c r="C93" s="111" t="s">
        <v>321</v>
      </c>
      <c r="D93" s="111" t="s">
        <v>720</v>
      </c>
      <c r="E93" s="111" t="s">
        <v>721</v>
      </c>
      <c r="F93" s="111" t="s">
        <v>722</v>
      </c>
      <c r="G93" s="111" t="s">
        <v>516</v>
      </c>
      <c r="H93" s="111" t="s">
        <v>723</v>
      </c>
      <c r="J93" s="111" t="s">
        <v>902</v>
      </c>
    </row>
    <row r="94" spans="1:10">
      <c r="A94" s="111">
        <v>93</v>
      </c>
      <c r="B94" s="111" t="s">
        <v>392</v>
      </c>
      <c r="C94" s="111" t="s">
        <v>321</v>
      </c>
      <c r="D94" s="111" t="s">
        <v>724</v>
      </c>
      <c r="E94" s="111" t="s">
        <v>725</v>
      </c>
      <c r="F94" s="111" t="s">
        <v>726</v>
      </c>
      <c r="G94" s="111" t="s">
        <v>451</v>
      </c>
      <c r="J94" s="111" t="s">
        <v>902</v>
      </c>
    </row>
    <row r="95" spans="1:10">
      <c r="A95" s="111">
        <v>94</v>
      </c>
      <c r="B95" s="111" t="s">
        <v>392</v>
      </c>
      <c r="C95" s="111" t="s">
        <v>321</v>
      </c>
      <c r="D95" s="111" t="s">
        <v>727</v>
      </c>
      <c r="E95" s="111" t="s">
        <v>728</v>
      </c>
      <c r="F95" s="111" t="s">
        <v>729</v>
      </c>
      <c r="G95" s="111" t="s">
        <v>730</v>
      </c>
      <c r="J95" s="111" t="s">
        <v>902</v>
      </c>
    </row>
    <row r="96" spans="1:10">
      <c r="A96" s="111">
        <v>95</v>
      </c>
      <c r="B96" s="111" t="s">
        <v>392</v>
      </c>
      <c r="C96" s="111" t="s">
        <v>321</v>
      </c>
      <c r="D96" s="111" t="s">
        <v>731</v>
      </c>
      <c r="E96" s="111" t="s">
        <v>732</v>
      </c>
      <c r="F96" s="111" t="s">
        <v>733</v>
      </c>
      <c r="G96" s="111" t="s">
        <v>447</v>
      </c>
      <c r="H96" s="111" t="s">
        <v>734</v>
      </c>
      <c r="J96" s="111" t="s">
        <v>902</v>
      </c>
    </row>
    <row r="97" spans="1:10">
      <c r="A97" s="111">
        <v>96</v>
      </c>
      <c r="B97" s="111" t="s">
        <v>392</v>
      </c>
      <c r="C97" s="111" t="s">
        <v>321</v>
      </c>
      <c r="D97" s="111" t="s">
        <v>735</v>
      </c>
      <c r="E97" s="111" t="s">
        <v>736</v>
      </c>
      <c r="F97" s="111" t="s">
        <v>737</v>
      </c>
      <c r="G97" s="111" t="s">
        <v>738</v>
      </c>
      <c r="J97" s="111" t="s">
        <v>902</v>
      </c>
    </row>
    <row r="98" spans="1:10">
      <c r="A98" s="111">
        <v>97</v>
      </c>
      <c r="B98" s="111" t="s">
        <v>392</v>
      </c>
      <c r="C98" s="111" t="s">
        <v>321</v>
      </c>
      <c r="D98" s="111" t="s">
        <v>739</v>
      </c>
      <c r="E98" s="111" t="s">
        <v>740</v>
      </c>
      <c r="F98" s="111" t="s">
        <v>741</v>
      </c>
      <c r="G98" s="111" t="s">
        <v>516</v>
      </c>
      <c r="H98" s="111" t="s">
        <v>742</v>
      </c>
      <c r="J98" s="111" t="s">
        <v>902</v>
      </c>
    </row>
    <row r="99" spans="1:10">
      <c r="A99" s="111">
        <v>98</v>
      </c>
      <c r="B99" s="111" t="s">
        <v>392</v>
      </c>
      <c r="C99" s="111" t="s">
        <v>321</v>
      </c>
      <c r="D99" s="111" t="s">
        <v>743</v>
      </c>
      <c r="E99" s="111" t="s">
        <v>744</v>
      </c>
      <c r="F99" s="111" t="s">
        <v>745</v>
      </c>
      <c r="G99" s="111" t="s">
        <v>451</v>
      </c>
      <c r="H99" s="111" t="s">
        <v>746</v>
      </c>
      <c r="J99" s="111" t="s">
        <v>902</v>
      </c>
    </row>
    <row r="100" spans="1:10">
      <c r="A100" s="111">
        <v>99</v>
      </c>
      <c r="B100" s="111" t="s">
        <v>392</v>
      </c>
      <c r="C100" s="111" t="s">
        <v>321</v>
      </c>
      <c r="D100" s="111" t="s">
        <v>747</v>
      </c>
      <c r="E100" s="111" t="s">
        <v>748</v>
      </c>
      <c r="F100" s="111" t="s">
        <v>749</v>
      </c>
      <c r="G100" s="111" t="s">
        <v>447</v>
      </c>
      <c r="J100" s="111" t="s">
        <v>902</v>
      </c>
    </row>
    <row r="101" spans="1:10">
      <c r="A101" s="111">
        <v>100</v>
      </c>
      <c r="B101" s="111" t="s">
        <v>392</v>
      </c>
      <c r="C101" s="111" t="s">
        <v>321</v>
      </c>
      <c r="D101" s="111" t="s">
        <v>750</v>
      </c>
      <c r="E101" s="111" t="s">
        <v>751</v>
      </c>
      <c r="F101" s="111" t="s">
        <v>752</v>
      </c>
      <c r="G101" s="111" t="s">
        <v>508</v>
      </c>
      <c r="J101" s="111" t="s">
        <v>902</v>
      </c>
    </row>
    <row r="102" spans="1:10">
      <c r="A102" s="111">
        <v>101</v>
      </c>
      <c r="B102" s="111" t="s">
        <v>392</v>
      </c>
      <c r="C102" s="111" t="s">
        <v>321</v>
      </c>
      <c r="D102" s="111" t="s">
        <v>753</v>
      </c>
      <c r="E102" s="111" t="s">
        <v>754</v>
      </c>
      <c r="F102" s="111" t="s">
        <v>755</v>
      </c>
      <c r="G102" s="111" t="s">
        <v>451</v>
      </c>
      <c r="H102" s="111" t="s">
        <v>756</v>
      </c>
      <c r="J102" s="111" t="s">
        <v>902</v>
      </c>
    </row>
    <row r="103" spans="1:10">
      <c r="A103" s="111">
        <v>102</v>
      </c>
      <c r="B103" s="111" t="s">
        <v>392</v>
      </c>
      <c r="C103" s="111" t="s">
        <v>321</v>
      </c>
      <c r="D103" s="111" t="s">
        <v>757</v>
      </c>
      <c r="E103" s="111" t="s">
        <v>758</v>
      </c>
      <c r="F103" s="111" t="s">
        <v>759</v>
      </c>
      <c r="G103" s="111" t="s">
        <v>427</v>
      </c>
      <c r="J103" s="111" t="s">
        <v>902</v>
      </c>
    </row>
    <row r="104" spans="1:10">
      <c r="A104" s="111">
        <v>103</v>
      </c>
      <c r="B104" s="111" t="s">
        <v>392</v>
      </c>
      <c r="C104" s="111" t="s">
        <v>321</v>
      </c>
      <c r="D104" s="111" t="s">
        <v>760</v>
      </c>
      <c r="E104" s="111" t="s">
        <v>761</v>
      </c>
      <c r="F104" s="111" t="s">
        <v>762</v>
      </c>
      <c r="G104" s="111" t="s">
        <v>556</v>
      </c>
      <c r="H104" s="111" t="s">
        <v>763</v>
      </c>
      <c r="J104" s="111" t="s">
        <v>902</v>
      </c>
    </row>
    <row r="105" spans="1:10">
      <c r="A105" s="111">
        <v>104</v>
      </c>
      <c r="B105" s="111" t="s">
        <v>392</v>
      </c>
      <c r="C105" s="111" t="s">
        <v>321</v>
      </c>
      <c r="D105" s="111" t="s">
        <v>764</v>
      </c>
      <c r="E105" s="111" t="s">
        <v>765</v>
      </c>
      <c r="F105" s="111" t="s">
        <v>766</v>
      </c>
      <c r="G105" s="111" t="s">
        <v>516</v>
      </c>
      <c r="H105" s="111" t="s">
        <v>767</v>
      </c>
      <c r="J105" s="111" t="s">
        <v>902</v>
      </c>
    </row>
    <row r="106" spans="1:10">
      <c r="A106" s="111">
        <v>105</v>
      </c>
      <c r="B106" s="111" t="s">
        <v>392</v>
      </c>
      <c r="C106" s="111" t="s">
        <v>321</v>
      </c>
      <c r="D106" s="111" t="s">
        <v>768</v>
      </c>
      <c r="E106" s="111" t="s">
        <v>769</v>
      </c>
      <c r="F106" s="111" t="s">
        <v>770</v>
      </c>
      <c r="G106" s="111" t="s">
        <v>451</v>
      </c>
      <c r="J106" s="111" t="s">
        <v>902</v>
      </c>
    </row>
    <row r="107" spans="1:10">
      <c r="A107" s="111">
        <v>106</v>
      </c>
      <c r="B107" s="111" t="s">
        <v>392</v>
      </c>
      <c r="C107" s="111" t="s">
        <v>321</v>
      </c>
      <c r="D107" s="111" t="s">
        <v>771</v>
      </c>
      <c r="E107" s="111" t="s">
        <v>772</v>
      </c>
      <c r="F107" s="111" t="s">
        <v>773</v>
      </c>
      <c r="G107" s="111" t="s">
        <v>451</v>
      </c>
      <c r="J107" s="111" t="s">
        <v>902</v>
      </c>
    </row>
    <row r="108" spans="1:10">
      <c r="A108" s="111">
        <v>107</v>
      </c>
      <c r="B108" s="111" t="s">
        <v>392</v>
      </c>
      <c r="C108" s="111" t="s">
        <v>321</v>
      </c>
      <c r="D108" s="111" t="s">
        <v>774</v>
      </c>
      <c r="E108" s="111" t="s">
        <v>775</v>
      </c>
      <c r="F108" s="111" t="s">
        <v>776</v>
      </c>
      <c r="G108" s="111" t="s">
        <v>451</v>
      </c>
      <c r="J108" s="111" t="s">
        <v>902</v>
      </c>
    </row>
    <row r="109" spans="1:10">
      <c r="A109" s="111">
        <v>108</v>
      </c>
      <c r="B109" s="111" t="s">
        <v>392</v>
      </c>
      <c r="C109" s="111" t="s">
        <v>321</v>
      </c>
      <c r="D109" s="111" t="s">
        <v>777</v>
      </c>
      <c r="E109" s="111" t="s">
        <v>778</v>
      </c>
      <c r="F109" s="111" t="s">
        <v>779</v>
      </c>
      <c r="G109" s="111" t="s">
        <v>451</v>
      </c>
      <c r="J109" s="111" t="s">
        <v>902</v>
      </c>
    </row>
    <row r="110" spans="1:10">
      <c r="A110" s="111">
        <v>109</v>
      </c>
      <c r="B110" s="111" t="s">
        <v>392</v>
      </c>
      <c r="C110" s="111" t="s">
        <v>321</v>
      </c>
      <c r="D110" s="111" t="s">
        <v>780</v>
      </c>
      <c r="E110" s="111" t="s">
        <v>781</v>
      </c>
      <c r="F110" s="111" t="s">
        <v>782</v>
      </c>
      <c r="G110" s="111" t="s">
        <v>455</v>
      </c>
      <c r="J110" s="111" t="s">
        <v>902</v>
      </c>
    </row>
    <row r="111" spans="1:10">
      <c r="A111" s="111">
        <v>110</v>
      </c>
      <c r="B111" s="111" t="s">
        <v>392</v>
      </c>
      <c r="C111" s="111" t="s">
        <v>321</v>
      </c>
      <c r="D111" s="111" t="s">
        <v>783</v>
      </c>
      <c r="E111" s="111" t="s">
        <v>784</v>
      </c>
      <c r="F111" s="111" t="s">
        <v>785</v>
      </c>
      <c r="G111" s="111" t="s">
        <v>556</v>
      </c>
      <c r="H111" s="111" t="s">
        <v>786</v>
      </c>
      <c r="J111" s="111" t="s">
        <v>902</v>
      </c>
    </row>
    <row r="112" spans="1:10">
      <c r="A112" s="111">
        <v>111</v>
      </c>
      <c r="B112" s="111" t="s">
        <v>392</v>
      </c>
      <c r="C112" s="111" t="s">
        <v>321</v>
      </c>
      <c r="D112" s="111" t="s">
        <v>787</v>
      </c>
      <c r="E112" s="111" t="s">
        <v>788</v>
      </c>
      <c r="F112" s="111" t="s">
        <v>789</v>
      </c>
      <c r="G112" s="111" t="s">
        <v>556</v>
      </c>
      <c r="H112" s="111" t="s">
        <v>790</v>
      </c>
      <c r="J112" s="111" t="s">
        <v>902</v>
      </c>
    </row>
    <row r="113" spans="1:10">
      <c r="A113" s="111">
        <v>112</v>
      </c>
      <c r="B113" s="111" t="s">
        <v>392</v>
      </c>
      <c r="C113" s="111" t="s">
        <v>321</v>
      </c>
      <c r="D113" s="111" t="s">
        <v>791</v>
      </c>
      <c r="E113" s="111" t="s">
        <v>792</v>
      </c>
      <c r="F113" s="111" t="s">
        <v>793</v>
      </c>
      <c r="G113" s="111" t="s">
        <v>556</v>
      </c>
      <c r="J113" s="111" t="s">
        <v>902</v>
      </c>
    </row>
    <row r="114" spans="1:10">
      <c r="A114" s="111">
        <v>113</v>
      </c>
      <c r="B114" s="111" t="s">
        <v>392</v>
      </c>
      <c r="C114" s="111" t="s">
        <v>321</v>
      </c>
      <c r="D114" s="111" t="s">
        <v>794</v>
      </c>
      <c r="E114" s="111" t="s">
        <v>795</v>
      </c>
      <c r="F114" s="111" t="s">
        <v>796</v>
      </c>
      <c r="G114" s="111" t="s">
        <v>556</v>
      </c>
      <c r="J114" s="111" t="s">
        <v>902</v>
      </c>
    </row>
    <row r="115" spans="1:10">
      <c r="A115" s="111">
        <v>114</v>
      </c>
      <c r="B115" s="111" t="s">
        <v>392</v>
      </c>
      <c r="C115" s="111" t="s">
        <v>321</v>
      </c>
      <c r="D115" s="111" t="s">
        <v>797</v>
      </c>
      <c r="E115" s="111" t="s">
        <v>798</v>
      </c>
      <c r="F115" s="111" t="s">
        <v>799</v>
      </c>
      <c r="G115" s="111" t="s">
        <v>472</v>
      </c>
      <c r="H115" s="111" t="s">
        <v>415</v>
      </c>
      <c r="J115" s="111" t="s">
        <v>902</v>
      </c>
    </row>
    <row r="116" spans="1:10">
      <c r="A116" s="111">
        <v>115</v>
      </c>
      <c r="B116" s="111" t="s">
        <v>392</v>
      </c>
      <c r="C116" s="111" t="s">
        <v>321</v>
      </c>
      <c r="D116" s="111" t="s">
        <v>800</v>
      </c>
      <c r="E116" s="111" t="s">
        <v>801</v>
      </c>
      <c r="F116" s="111" t="s">
        <v>802</v>
      </c>
      <c r="G116" s="111" t="s">
        <v>451</v>
      </c>
      <c r="J116" s="111" t="s">
        <v>902</v>
      </c>
    </row>
    <row r="117" spans="1:10">
      <c r="A117" s="111">
        <v>116</v>
      </c>
      <c r="B117" s="111" t="s">
        <v>392</v>
      </c>
      <c r="C117" s="111" t="s">
        <v>321</v>
      </c>
      <c r="D117" s="111" t="s">
        <v>803</v>
      </c>
      <c r="E117" s="111" t="s">
        <v>804</v>
      </c>
      <c r="F117" s="111" t="s">
        <v>805</v>
      </c>
      <c r="G117" s="111" t="s">
        <v>451</v>
      </c>
      <c r="H117" s="111" t="s">
        <v>806</v>
      </c>
      <c r="J117" s="111" t="s">
        <v>902</v>
      </c>
    </row>
    <row r="118" spans="1:10">
      <c r="A118" s="111">
        <v>117</v>
      </c>
      <c r="B118" s="111" t="s">
        <v>392</v>
      </c>
      <c r="C118" s="111" t="s">
        <v>321</v>
      </c>
      <c r="D118" s="111" t="s">
        <v>807</v>
      </c>
      <c r="E118" s="111" t="s">
        <v>808</v>
      </c>
      <c r="F118" s="111" t="s">
        <v>809</v>
      </c>
      <c r="G118" s="111" t="s">
        <v>427</v>
      </c>
      <c r="J118" s="111" t="s">
        <v>902</v>
      </c>
    </row>
    <row r="119" spans="1:10">
      <c r="A119" s="111">
        <v>118</v>
      </c>
      <c r="B119" s="111" t="s">
        <v>392</v>
      </c>
      <c r="C119" s="111" t="s">
        <v>321</v>
      </c>
      <c r="D119" s="111" t="s">
        <v>810</v>
      </c>
      <c r="E119" s="111" t="s">
        <v>811</v>
      </c>
      <c r="F119" s="111" t="s">
        <v>812</v>
      </c>
      <c r="G119" s="111" t="s">
        <v>442</v>
      </c>
      <c r="J119" s="111" t="s">
        <v>902</v>
      </c>
    </row>
    <row r="120" spans="1:10">
      <c r="A120" s="111">
        <v>119</v>
      </c>
      <c r="B120" s="111" t="s">
        <v>392</v>
      </c>
      <c r="C120" s="111" t="s">
        <v>321</v>
      </c>
      <c r="D120" s="111" t="s">
        <v>813</v>
      </c>
      <c r="E120" s="111" t="s">
        <v>814</v>
      </c>
      <c r="F120" s="111" t="s">
        <v>815</v>
      </c>
      <c r="G120" s="111" t="s">
        <v>556</v>
      </c>
      <c r="J120" s="111" t="s">
        <v>902</v>
      </c>
    </row>
    <row r="121" spans="1:10">
      <c r="A121" s="111">
        <v>120</v>
      </c>
      <c r="B121" s="111" t="s">
        <v>392</v>
      </c>
      <c r="C121" s="111" t="s">
        <v>321</v>
      </c>
      <c r="D121" s="111" t="s">
        <v>816</v>
      </c>
      <c r="E121" s="111" t="s">
        <v>817</v>
      </c>
      <c r="F121" s="111" t="s">
        <v>818</v>
      </c>
      <c r="G121" s="111" t="s">
        <v>472</v>
      </c>
      <c r="J121" s="111" t="s">
        <v>902</v>
      </c>
    </row>
    <row r="122" spans="1:10">
      <c r="A122" s="111">
        <v>121</v>
      </c>
      <c r="B122" s="111" t="s">
        <v>392</v>
      </c>
      <c r="C122" s="111" t="s">
        <v>321</v>
      </c>
      <c r="D122" s="111" t="s">
        <v>819</v>
      </c>
      <c r="E122" s="111" t="s">
        <v>820</v>
      </c>
      <c r="F122" s="111" t="s">
        <v>821</v>
      </c>
      <c r="G122" s="111" t="s">
        <v>427</v>
      </c>
      <c r="J122" s="111" t="s">
        <v>902</v>
      </c>
    </row>
    <row r="123" spans="1:10">
      <c r="A123" s="111">
        <v>122</v>
      </c>
      <c r="B123" s="111" t="s">
        <v>392</v>
      </c>
      <c r="C123" s="111" t="s">
        <v>321</v>
      </c>
      <c r="D123" s="111" t="s">
        <v>822</v>
      </c>
      <c r="E123" s="111" t="s">
        <v>820</v>
      </c>
      <c r="F123" s="111" t="s">
        <v>821</v>
      </c>
      <c r="G123" s="111" t="s">
        <v>516</v>
      </c>
      <c r="H123" s="111" t="s">
        <v>823</v>
      </c>
      <c r="J123" s="111" t="s">
        <v>902</v>
      </c>
    </row>
    <row r="124" spans="1:10">
      <c r="A124" s="111">
        <v>123</v>
      </c>
      <c r="B124" s="111" t="s">
        <v>392</v>
      </c>
      <c r="C124" s="111" t="s">
        <v>321</v>
      </c>
      <c r="D124" s="111" t="s">
        <v>824</v>
      </c>
      <c r="E124" s="111" t="s">
        <v>825</v>
      </c>
      <c r="F124" s="111" t="s">
        <v>826</v>
      </c>
      <c r="G124" s="111" t="s">
        <v>493</v>
      </c>
      <c r="J124" s="111" t="s">
        <v>902</v>
      </c>
    </row>
    <row r="125" spans="1:10">
      <c r="A125" s="111">
        <v>124</v>
      </c>
      <c r="B125" s="111" t="s">
        <v>392</v>
      </c>
      <c r="C125" s="111" t="s">
        <v>321</v>
      </c>
      <c r="D125" s="111" t="s">
        <v>827</v>
      </c>
      <c r="E125" s="111" t="s">
        <v>828</v>
      </c>
      <c r="F125" s="111" t="s">
        <v>829</v>
      </c>
      <c r="G125" s="111" t="s">
        <v>447</v>
      </c>
      <c r="J125" s="111" t="s">
        <v>902</v>
      </c>
    </row>
    <row r="126" spans="1:10">
      <c r="A126" s="111">
        <v>125</v>
      </c>
      <c r="B126" s="111" t="s">
        <v>392</v>
      </c>
      <c r="C126" s="111" t="s">
        <v>321</v>
      </c>
      <c r="D126" s="111" t="s">
        <v>830</v>
      </c>
      <c r="E126" s="111" t="s">
        <v>831</v>
      </c>
      <c r="F126" s="111" t="s">
        <v>832</v>
      </c>
      <c r="G126" s="111" t="s">
        <v>493</v>
      </c>
      <c r="J126" s="111" t="s">
        <v>902</v>
      </c>
    </row>
    <row r="127" spans="1:10">
      <c r="A127" s="111">
        <v>126</v>
      </c>
      <c r="B127" s="111" t="s">
        <v>392</v>
      </c>
      <c r="C127" s="111" t="s">
        <v>321</v>
      </c>
      <c r="D127" s="111" t="s">
        <v>833</v>
      </c>
      <c r="E127" s="111" t="s">
        <v>834</v>
      </c>
      <c r="F127" s="111" t="s">
        <v>835</v>
      </c>
      <c r="G127" s="111" t="s">
        <v>423</v>
      </c>
      <c r="J127" s="111" t="s">
        <v>902</v>
      </c>
    </row>
    <row r="128" spans="1:10">
      <c r="A128" s="111">
        <v>127</v>
      </c>
      <c r="B128" s="111" t="s">
        <v>392</v>
      </c>
      <c r="C128" s="111" t="s">
        <v>321</v>
      </c>
      <c r="D128" s="111" t="s">
        <v>836</v>
      </c>
      <c r="E128" s="111" t="s">
        <v>834</v>
      </c>
      <c r="F128" s="111" t="s">
        <v>835</v>
      </c>
      <c r="G128" s="111" t="s">
        <v>837</v>
      </c>
      <c r="J128" s="111" t="s">
        <v>902</v>
      </c>
    </row>
    <row r="129" spans="1:10">
      <c r="A129" s="111">
        <v>128</v>
      </c>
      <c r="B129" s="111" t="s">
        <v>392</v>
      </c>
      <c r="C129" s="111" t="s">
        <v>321</v>
      </c>
      <c r="D129" s="111" t="s">
        <v>838</v>
      </c>
      <c r="E129" s="111" t="s">
        <v>839</v>
      </c>
      <c r="F129" s="111" t="s">
        <v>840</v>
      </c>
      <c r="G129" s="111" t="s">
        <v>423</v>
      </c>
      <c r="H129" s="111" t="s">
        <v>841</v>
      </c>
      <c r="J129" s="111" t="s">
        <v>902</v>
      </c>
    </row>
    <row r="130" spans="1:10">
      <c r="A130" s="111">
        <v>129</v>
      </c>
      <c r="B130" s="111" t="s">
        <v>392</v>
      </c>
      <c r="C130" s="111" t="s">
        <v>321</v>
      </c>
      <c r="D130" s="111" t="s">
        <v>842</v>
      </c>
      <c r="E130" s="111" t="s">
        <v>843</v>
      </c>
      <c r="F130" s="111" t="s">
        <v>844</v>
      </c>
      <c r="G130" s="111" t="s">
        <v>845</v>
      </c>
      <c r="J130" s="111" t="s">
        <v>902</v>
      </c>
    </row>
    <row r="131" spans="1:10">
      <c r="A131" s="111">
        <v>130</v>
      </c>
      <c r="B131" s="111" t="s">
        <v>392</v>
      </c>
      <c r="C131" s="111" t="s">
        <v>321</v>
      </c>
      <c r="D131" s="111" t="s">
        <v>846</v>
      </c>
      <c r="E131" s="111" t="s">
        <v>847</v>
      </c>
      <c r="F131" s="111" t="s">
        <v>848</v>
      </c>
      <c r="G131" s="111" t="s">
        <v>451</v>
      </c>
      <c r="J131" s="111" t="s">
        <v>902</v>
      </c>
    </row>
    <row r="132" spans="1:10">
      <c r="A132" s="111">
        <v>131</v>
      </c>
      <c r="B132" s="111" t="s">
        <v>392</v>
      </c>
      <c r="C132" s="111" t="s">
        <v>321</v>
      </c>
      <c r="D132" s="111" t="s">
        <v>849</v>
      </c>
      <c r="E132" s="111" t="s">
        <v>850</v>
      </c>
      <c r="F132" s="111" t="s">
        <v>851</v>
      </c>
      <c r="G132" s="111" t="s">
        <v>852</v>
      </c>
      <c r="J132" s="111" t="s">
        <v>902</v>
      </c>
    </row>
    <row r="133" spans="1:10">
      <c r="A133" s="111">
        <v>132</v>
      </c>
      <c r="B133" s="111" t="s">
        <v>392</v>
      </c>
      <c r="C133" s="111" t="s">
        <v>321</v>
      </c>
      <c r="D133" s="111" t="s">
        <v>853</v>
      </c>
      <c r="E133" s="111" t="s">
        <v>854</v>
      </c>
      <c r="F133" s="111" t="s">
        <v>855</v>
      </c>
      <c r="G133" s="111" t="s">
        <v>856</v>
      </c>
      <c r="J133" s="111" t="s">
        <v>902</v>
      </c>
    </row>
    <row r="134" spans="1:10">
      <c r="A134" s="111">
        <v>133</v>
      </c>
      <c r="B134" s="111" t="s">
        <v>392</v>
      </c>
      <c r="C134" s="111" t="s">
        <v>321</v>
      </c>
      <c r="D134" s="111" t="s">
        <v>857</v>
      </c>
      <c r="E134" s="111" t="s">
        <v>858</v>
      </c>
      <c r="F134" s="111" t="s">
        <v>859</v>
      </c>
      <c r="G134" s="111" t="s">
        <v>516</v>
      </c>
      <c r="J134" s="111" t="s">
        <v>902</v>
      </c>
    </row>
    <row r="135" spans="1:10">
      <c r="A135" s="111">
        <v>134</v>
      </c>
      <c r="B135" s="111" t="s">
        <v>392</v>
      </c>
      <c r="C135" s="111" t="s">
        <v>321</v>
      </c>
      <c r="D135" s="111" t="s">
        <v>860</v>
      </c>
      <c r="E135" s="111" t="s">
        <v>861</v>
      </c>
      <c r="F135" s="111" t="s">
        <v>862</v>
      </c>
      <c r="G135" s="111" t="s">
        <v>556</v>
      </c>
      <c r="J135" s="111" t="s">
        <v>902</v>
      </c>
    </row>
    <row r="136" spans="1:10">
      <c r="A136" s="111">
        <v>135</v>
      </c>
      <c r="B136" s="111" t="s">
        <v>392</v>
      </c>
      <c r="C136" s="111" t="s">
        <v>321</v>
      </c>
      <c r="D136" s="111" t="s">
        <v>863</v>
      </c>
      <c r="E136" s="111" t="s">
        <v>864</v>
      </c>
      <c r="F136" s="111" t="s">
        <v>865</v>
      </c>
      <c r="G136" s="111" t="s">
        <v>447</v>
      </c>
      <c r="J136" s="111" t="s">
        <v>902</v>
      </c>
    </row>
    <row r="137" spans="1:10">
      <c r="A137" s="111">
        <v>136</v>
      </c>
      <c r="B137" s="111" t="s">
        <v>392</v>
      </c>
      <c r="C137" s="111" t="s">
        <v>321</v>
      </c>
      <c r="D137" s="111" t="s">
        <v>866</v>
      </c>
      <c r="E137" s="111" t="s">
        <v>867</v>
      </c>
      <c r="F137" s="111" t="s">
        <v>868</v>
      </c>
      <c r="G137" s="111" t="s">
        <v>451</v>
      </c>
      <c r="J137" s="111" t="s">
        <v>902</v>
      </c>
    </row>
    <row r="138" spans="1:10">
      <c r="A138" s="111">
        <v>137</v>
      </c>
      <c r="B138" s="111" t="s">
        <v>392</v>
      </c>
      <c r="C138" s="111" t="s">
        <v>321</v>
      </c>
      <c r="D138" s="111" t="s">
        <v>869</v>
      </c>
      <c r="E138" s="111" t="s">
        <v>870</v>
      </c>
      <c r="F138" s="111" t="s">
        <v>871</v>
      </c>
      <c r="G138" s="111" t="s">
        <v>400</v>
      </c>
      <c r="H138" s="111" t="s">
        <v>872</v>
      </c>
      <c r="J138" s="111" t="s">
        <v>902</v>
      </c>
    </row>
    <row r="139" spans="1:10">
      <c r="A139" s="111">
        <v>138</v>
      </c>
      <c r="B139" s="111" t="s">
        <v>392</v>
      </c>
      <c r="C139" s="111" t="s">
        <v>321</v>
      </c>
      <c r="D139" s="111" t="s">
        <v>873</v>
      </c>
      <c r="E139" s="111" t="s">
        <v>874</v>
      </c>
      <c r="F139" s="111" t="s">
        <v>844</v>
      </c>
      <c r="G139" s="111" t="s">
        <v>875</v>
      </c>
      <c r="H139" s="111" t="s">
        <v>876</v>
      </c>
      <c r="J139" s="111" t="s">
        <v>902</v>
      </c>
    </row>
    <row r="140" spans="1:10">
      <c r="A140" s="111">
        <v>139</v>
      </c>
      <c r="B140" s="111" t="s">
        <v>392</v>
      </c>
      <c r="C140" s="111" t="s">
        <v>321</v>
      </c>
      <c r="D140" s="111" t="s">
        <v>877</v>
      </c>
      <c r="E140" s="111" t="s">
        <v>878</v>
      </c>
      <c r="F140" s="111" t="s">
        <v>879</v>
      </c>
      <c r="G140" s="111" t="s">
        <v>880</v>
      </c>
      <c r="J140" s="111" t="s">
        <v>902</v>
      </c>
    </row>
    <row r="141" spans="1:10">
      <c r="A141" s="111">
        <v>140</v>
      </c>
      <c r="B141" s="111" t="s">
        <v>392</v>
      </c>
      <c r="C141" s="111" t="s">
        <v>321</v>
      </c>
      <c r="D141" s="111" t="s">
        <v>881</v>
      </c>
      <c r="E141" s="111" t="s">
        <v>882</v>
      </c>
      <c r="F141" s="111" t="s">
        <v>883</v>
      </c>
      <c r="G141" s="111" t="s">
        <v>884</v>
      </c>
      <c r="J141" s="111" t="s">
        <v>902</v>
      </c>
    </row>
    <row r="142" spans="1:10">
      <c r="A142" s="111">
        <v>141</v>
      </c>
      <c r="B142" s="111" t="s">
        <v>392</v>
      </c>
      <c r="C142" s="111" t="s">
        <v>321</v>
      </c>
      <c r="D142" s="111" t="s">
        <v>885</v>
      </c>
      <c r="E142" s="111" t="s">
        <v>886</v>
      </c>
      <c r="F142" s="111" t="s">
        <v>887</v>
      </c>
      <c r="G142" s="111" t="s">
        <v>888</v>
      </c>
      <c r="J142" s="111" t="s">
        <v>902</v>
      </c>
    </row>
    <row r="143" spans="1:10">
      <c r="A143" s="111">
        <v>142</v>
      </c>
      <c r="B143" s="111" t="s">
        <v>392</v>
      </c>
      <c r="C143" s="111" t="s">
        <v>321</v>
      </c>
      <c r="D143" s="111" t="s">
        <v>889</v>
      </c>
      <c r="E143" s="111" t="s">
        <v>890</v>
      </c>
      <c r="F143" s="111" t="s">
        <v>891</v>
      </c>
      <c r="G143" s="111" t="s">
        <v>451</v>
      </c>
      <c r="J143" s="111" t="s">
        <v>902</v>
      </c>
    </row>
    <row r="144" spans="1:10">
      <c r="A144" s="111">
        <v>143</v>
      </c>
      <c r="B144" s="111" t="s">
        <v>392</v>
      </c>
      <c r="C144" s="111" t="s">
        <v>321</v>
      </c>
      <c r="D144" s="111" t="s">
        <v>892</v>
      </c>
      <c r="E144" s="111" t="s">
        <v>893</v>
      </c>
      <c r="F144" s="111" t="s">
        <v>894</v>
      </c>
      <c r="G144" s="111" t="s">
        <v>410</v>
      </c>
      <c r="J144" s="111" t="s">
        <v>902</v>
      </c>
    </row>
    <row r="145" spans="1:10">
      <c r="A145" s="111">
        <v>144</v>
      </c>
      <c r="B145" s="111" t="s">
        <v>392</v>
      </c>
      <c r="C145" s="111" t="s">
        <v>321</v>
      </c>
      <c r="D145" s="111" t="s">
        <v>895</v>
      </c>
      <c r="E145" s="111" t="s">
        <v>896</v>
      </c>
      <c r="F145" s="111" t="s">
        <v>851</v>
      </c>
      <c r="G145" s="111" t="s">
        <v>897</v>
      </c>
      <c r="J145" s="111" t="s">
        <v>902</v>
      </c>
    </row>
    <row r="146" spans="1:10">
      <c r="A146" s="111">
        <v>145</v>
      </c>
      <c r="B146" s="111" t="s">
        <v>392</v>
      </c>
      <c r="C146" s="111" t="s">
        <v>321</v>
      </c>
      <c r="D146" s="111" t="s">
        <v>898</v>
      </c>
      <c r="E146" s="111" t="s">
        <v>899</v>
      </c>
      <c r="F146" s="111" t="s">
        <v>851</v>
      </c>
      <c r="G146" s="111" t="s">
        <v>900</v>
      </c>
      <c r="J146" s="111" t="s">
        <v>902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7"/>
  <sheetViews>
    <sheetView showGridLines="0" zoomScaleNormal="100" workbookViewId="0"/>
  </sheetViews>
  <sheetFormatPr defaultColWidth="9.125" defaultRowHeight="11.4"/>
  <cols>
    <col min="1" max="16384" width="9.125" style="56"/>
  </cols>
  <sheetData>
    <row r="1" spans="1:4">
      <c r="A1" s="56" t="s">
        <v>901</v>
      </c>
      <c r="B1" s="56" t="s">
        <v>150</v>
      </c>
      <c r="C1" s="56" t="s">
        <v>151</v>
      </c>
      <c r="D1" s="56" t="s">
        <v>1097</v>
      </c>
    </row>
    <row r="2" spans="1:4">
      <c r="A2" s="56">
        <v>1</v>
      </c>
      <c r="B2" s="56" t="s">
        <v>909</v>
      </c>
      <c r="C2" s="56" t="s">
        <v>911</v>
      </c>
      <c r="D2" s="56" t="s">
        <v>912</v>
      </c>
    </row>
    <row r="3" spans="1:4">
      <c r="A3" s="56">
        <v>2</v>
      </c>
      <c r="B3" s="56" t="s">
        <v>909</v>
      </c>
      <c r="C3" s="56" t="s">
        <v>909</v>
      </c>
      <c r="D3" s="56" t="s">
        <v>910</v>
      </c>
    </row>
    <row r="4" spans="1:4">
      <c r="A4" s="56">
        <v>3</v>
      </c>
      <c r="B4" s="56" t="s">
        <v>909</v>
      </c>
      <c r="C4" s="56" t="s">
        <v>913</v>
      </c>
      <c r="D4" s="56" t="s">
        <v>914</v>
      </c>
    </row>
    <row r="5" spans="1:4">
      <c r="A5" s="56">
        <v>4</v>
      </c>
      <c r="B5" s="56" t="s">
        <v>909</v>
      </c>
      <c r="C5" s="56" t="s">
        <v>915</v>
      </c>
      <c r="D5" s="56" t="s">
        <v>916</v>
      </c>
    </row>
    <row r="6" spans="1:4">
      <c r="A6" s="56">
        <v>5</v>
      </c>
      <c r="B6" s="56" t="s">
        <v>917</v>
      </c>
      <c r="C6" s="56" t="s">
        <v>919</v>
      </c>
      <c r="D6" s="56" t="s">
        <v>920</v>
      </c>
    </row>
    <row r="7" spans="1:4">
      <c r="A7" s="56">
        <v>6</v>
      </c>
      <c r="B7" s="56" t="s">
        <v>917</v>
      </c>
      <c r="C7" s="56" t="s">
        <v>917</v>
      </c>
      <c r="D7" s="56" t="s">
        <v>918</v>
      </c>
    </row>
    <row r="8" spans="1:4">
      <c r="A8" s="56">
        <v>7</v>
      </c>
      <c r="B8" s="56" t="s">
        <v>917</v>
      </c>
      <c r="C8" s="56" t="s">
        <v>921</v>
      </c>
      <c r="D8" s="56" t="s">
        <v>922</v>
      </c>
    </row>
    <row r="9" spans="1:4">
      <c r="A9" s="56">
        <v>8</v>
      </c>
      <c r="B9" s="56" t="s">
        <v>917</v>
      </c>
      <c r="C9" s="56" t="s">
        <v>923</v>
      </c>
      <c r="D9" s="56" t="s">
        <v>924</v>
      </c>
    </row>
    <row r="10" spans="1:4">
      <c r="A10" s="56">
        <v>9</v>
      </c>
      <c r="B10" s="56" t="s">
        <v>917</v>
      </c>
      <c r="C10" s="56" t="s">
        <v>925</v>
      </c>
      <c r="D10" s="56" t="s">
        <v>926</v>
      </c>
    </row>
    <row r="11" spans="1:4">
      <c r="A11" s="56">
        <v>10</v>
      </c>
      <c r="B11" s="56" t="s">
        <v>917</v>
      </c>
      <c r="C11" s="56" t="s">
        <v>927</v>
      </c>
      <c r="D11" s="56" t="s">
        <v>928</v>
      </c>
    </row>
    <row r="12" spans="1:4">
      <c r="A12" s="56">
        <v>11</v>
      </c>
      <c r="B12" s="56" t="s">
        <v>929</v>
      </c>
      <c r="C12" s="56" t="s">
        <v>929</v>
      </c>
      <c r="D12" s="56" t="s">
        <v>930</v>
      </c>
    </row>
    <row r="13" spans="1:4">
      <c r="A13" s="56">
        <v>12</v>
      </c>
      <c r="B13" s="56" t="s">
        <v>929</v>
      </c>
      <c r="C13" s="56" t="s">
        <v>931</v>
      </c>
      <c r="D13" s="56" t="s">
        <v>932</v>
      </c>
    </row>
    <row r="14" spans="1:4">
      <c r="A14" s="56">
        <v>13</v>
      </c>
      <c r="B14" s="56" t="s">
        <v>929</v>
      </c>
      <c r="C14" s="56" t="s">
        <v>933</v>
      </c>
      <c r="D14" s="56" t="s">
        <v>934</v>
      </c>
    </row>
    <row r="15" spans="1:4">
      <c r="A15" s="56">
        <v>14</v>
      </c>
      <c r="B15" s="56" t="s">
        <v>929</v>
      </c>
      <c r="C15" s="56" t="s">
        <v>935</v>
      </c>
      <c r="D15" s="56" t="s">
        <v>936</v>
      </c>
    </row>
    <row r="16" spans="1:4">
      <c r="A16" s="56">
        <v>15</v>
      </c>
      <c r="B16" s="56" t="s">
        <v>937</v>
      </c>
      <c r="C16" s="56" t="s">
        <v>939</v>
      </c>
      <c r="D16" s="56" t="s">
        <v>940</v>
      </c>
    </row>
    <row r="17" spans="1:4">
      <c r="A17" s="56">
        <v>16</v>
      </c>
      <c r="B17" s="56" t="s">
        <v>937</v>
      </c>
      <c r="C17" s="56" t="s">
        <v>937</v>
      </c>
      <c r="D17" s="56" t="s">
        <v>938</v>
      </c>
    </row>
    <row r="18" spans="1:4">
      <c r="A18" s="56">
        <v>17</v>
      </c>
      <c r="B18" s="56" t="s">
        <v>937</v>
      </c>
      <c r="C18" s="56" t="s">
        <v>941</v>
      </c>
      <c r="D18" s="56" t="s">
        <v>942</v>
      </c>
    </row>
    <row r="19" spans="1:4">
      <c r="A19" s="56">
        <v>18</v>
      </c>
      <c r="B19" s="56" t="s">
        <v>937</v>
      </c>
      <c r="C19" s="56" t="s">
        <v>943</v>
      </c>
      <c r="D19" s="56" t="s">
        <v>944</v>
      </c>
    </row>
    <row r="20" spans="1:4">
      <c r="A20" s="56">
        <v>19</v>
      </c>
      <c r="B20" s="56" t="s">
        <v>937</v>
      </c>
      <c r="C20" s="56" t="s">
        <v>945</v>
      </c>
      <c r="D20" s="56" t="s">
        <v>946</v>
      </c>
    </row>
    <row r="21" spans="1:4">
      <c r="A21" s="56">
        <v>20</v>
      </c>
      <c r="B21" s="56" t="s">
        <v>937</v>
      </c>
      <c r="C21" s="56" t="s">
        <v>947</v>
      </c>
      <c r="D21" s="56" t="s">
        <v>948</v>
      </c>
    </row>
    <row r="22" spans="1:4">
      <c r="A22" s="56">
        <v>21</v>
      </c>
      <c r="B22" s="56" t="s">
        <v>949</v>
      </c>
      <c r="C22" s="56" t="s">
        <v>951</v>
      </c>
      <c r="D22" s="56" t="s">
        <v>952</v>
      </c>
    </row>
    <row r="23" spans="1:4">
      <c r="A23" s="56">
        <v>22</v>
      </c>
      <c r="B23" s="56" t="s">
        <v>949</v>
      </c>
      <c r="C23" s="56" t="s">
        <v>949</v>
      </c>
      <c r="D23" s="56" t="s">
        <v>950</v>
      </c>
    </row>
    <row r="24" spans="1:4">
      <c r="A24" s="56">
        <v>23</v>
      </c>
      <c r="B24" s="56" t="s">
        <v>949</v>
      </c>
      <c r="C24" s="56" t="s">
        <v>953</v>
      </c>
      <c r="D24" s="56" t="s">
        <v>954</v>
      </c>
    </row>
    <row r="25" spans="1:4">
      <c r="A25" s="56">
        <v>24</v>
      </c>
      <c r="B25" s="56" t="s">
        <v>949</v>
      </c>
      <c r="C25" s="56" t="s">
        <v>955</v>
      </c>
      <c r="D25" s="56" t="s">
        <v>956</v>
      </c>
    </row>
    <row r="26" spans="1:4">
      <c r="A26" s="56">
        <v>25</v>
      </c>
      <c r="B26" s="56" t="s">
        <v>949</v>
      </c>
      <c r="C26" s="56" t="s">
        <v>957</v>
      </c>
      <c r="D26" s="56" t="s">
        <v>958</v>
      </c>
    </row>
    <row r="27" spans="1:4">
      <c r="A27" s="56">
        <v>26</v>
      </c>
      <c r="B27" s="56" t="s">
        <v>959</v>
      </c>
      <c r="C27" s="56" t="s">
        <v>961</v>
      </c>
      <c r="D27" s="56" t="s">
        <v>962</v>
      </c>
    </row>
    <row r="28" spans="1:4">
      <c r="A28" s="56">
        <v>27</v>
      </c>
      <c r="B28" s="56" t="s">
        <v>959</v>
      </c>
      <c r="C28" s="56" t="s">
        <v>963</v>
      </c>
      <c r="D28" s="56" t="s">
        <v>964</v>
      </c>
    </row>
    <row r="29" spans="1:4">
      <c r="A29" s="56">
        <v>28</v>
      </c>
      <c r="B29" s="56" t="s">
        <v>959</v>
      </c>
      <c r="C29" s="56" t="s">
        <v>965</v>
      </c>
      <c r="D29" s="56" t="s">
        <v>966</v>
      </c>
    </row>
    <row r="30" spans="1:4">
      <c r="A30" s="56">
        <v>29</v>
      </c>
      <c r="B30" s="56" t="s">
        <v>959</v>
      </c>
      <c r="C30" s="56" t="s">
        <v>959</v>
      </c>
      <c r="D30" s="56" t="s">
        <v>960</v>
      </c>
    </row>
    <row r="31" spans="1:4">
      <c r="A31" s="56">
        <v>30</v>
      </c>
      <c r="B31" s="56" t="s">
        <v>959</v>
      </c>
      <c r="C31" s="56" t="s">
        <v>967</v>
      </c>
      <c r="D31" s="56" t="s">
        <v>968</v>
      </c>
    </row>
    <row r="32" spans="1:4">
      <c r="A32" s="56">
        <v>31</v>
      </c>
      <c r="B32" s="56" t="s">
        <v>969</v>
      </c>
      <c r="C32" s="56" t="s">
        <v>971</v>
      </c>
      <c r="D32" s="56" t="s">
        <v>972</v>
      </c>
    </row>
    <row r="33" spans="1:4">
      <c r="A33" s="56">
        <v>32</v>
      </c>
      <c r="B33" s="56" t="s">
        <v>969</v>
      </c>
      <c r="C33" s="56" t="s">
        <v>969</v>
      </c>
      <c r="D33" s="56" t="s">
        <v>970</v>
      </c>
    </row>
    <row r="34" spans="1:4">
      <c r="A34" s="56">
        <v>33</v>
      </c>
      <c r="B34" s="56" t="s">
        <v>969</v>
      </c>
      <c r="C34" s="56" t="s">
        <v>973</v>
      </c>
      <c r="D34" s="56" t="s">
        <v>974</v>
      </c>
    </row>
    <row r="35" spans="1:4">
      <c r="A35" s="56">
        <v>34</v>
      </c>
      <c r="B35" s="56" t="s">
        <v>969</v>
      </c>
      <c r="C35" s="56" t="s">
        <v>975</v>
      </c>
      <c r="D35" s="56" t="s">
        <v>976</v>
      </c>
    </row>
    <row r="36" spans="1:4">
      <c r="A36" s="56">
        <v>35</v>
      </c>
      <c r="B36" s="56" t="s">
        <v>977</v>
      </c>
      <c r="C36" s="56" t="s">
        <v>979</v>
      </c>
      <c r="D36" s="56" t="s">
        <v>980</v>
      </c>
    </row>
    <row r="37" spans="1:4">
      <c r="A37" s="56">
        <v>36</v>
      </c>
      <c r="B37" s="56" t="s">
        <v>977</v>
      </c>
      <c r="C37" s="56" t="s">
        <v>981</v>
      </c>
      <c r="D37" s="56" t="s">
        <v>982</v>
      </c>
    </row>
    <row r="38" spans="1:4">
      <c r="A38" s="56">
        <v>37</v>
      </c>
      <c r="B38" s="56" t="s">
        <v>977</v>
      </c>
      <c r="C38" s="56" t="s">
        <v>977</v>
      </c>
      <c r="D38" s="56" t="s">
        <v>978</v>
      </c>
    </row>
    <row r="39" spans="1:4">
      <c r="A39" s="56">
        <v>38</v>
      </c>
      <c r="B39" s="56" t="s">
        <v>977</v>
      </c>
      <c r="C39" s="56" t="s">
        <v>983</v>
      </c>
      <c r="D39" s="56" t="s">
        <v>984</v>
      </c>
    </row>
    <row r="40" spans="1:4">
      <c r="A40" s="56">
        <v>39</v>
      </c>
      <c r="B40" s="56" t="s">
        <v>977</v>
      </c>
      <c r="C40" s="56" t="s">
        <v>985</v>
      </c>
      <c r="D40" s="56" t="s">
        <v>986</v>
      </c>
    </row>
    <row r="41" spans="1:4">
      <c r="A41" s="56">
        <v>40</v>
      </c>
      <c r="B41" s="56" t="s">
        <v>987</v>
      </c>
      <c r="C41" s="56" t="s">
        <v>989</v>
      </c>
      <c r="D41" s="56" t="s">
        <v>990</v>
      </c>
    </row>
    <row r="42" spans="1:4">
      <c r="A42" s="56">
        <v>41</v>
      </c>
      <c r="B42" s="56" t="s">
        <v>987</v>
      </c>
      <c r="C42" s="56" t="s">
        <v>991</v>
      </c>
      <c r="D42" s="56" t="s">
        <v>992</v>
      </c>
    </row>
    <row r="43" spans="1:4">
      <c r="A43" s="56">
        <v>42</v>
      </c>
      <c r="B43" s="56" t="s">
        <v>987</v>
      </c>
      <c r="C43" s="56" t="s">
        <v>987</v>
      </c>
      <c r="D43" s="56" t="s">
        <v>988</v>
      </c>
    </row>
    <row r="44" spans="1:4">
      <c r="A44" s="56">
        <v>43</v>
      </c>
      <c r="B44" s="56" t="s">
        <v>987</v>
      </c>
      <c r="C44" s="56" t="s">
        <v>993</v>
      </c>
      <c r="D44" s="56" t="s">
        <v>994</v>
      </c>
    </row>
    <row r="45" spans="1:4">
      <c r="A45" s="56">
        <v>44</v>
      </c>
      <c r="B45" s="56" t="s">
        <v>995</v>
      </c>
      <c r="C45" s="56" t="s">
        <v>997</v>
      </c>
      <c r="D45" s="56" t="s">
        <v>998</v>
      </c>
    </row>
    <row r="46" spans="1:4">
      <c r="A46" s="56">
        <v>45</v>
      </c>
      <c r="B46" s="56" t="s">
        <v>995</v>
      </c>
      <c r="C46" s="56" t="s">
        <v>999</v>
      </c>
      <c r="D46" s="56" t="s">
        <v>1000</v>
      </c>
    </row>
    <row r="47" spans="1:4">
      <c r="A47" s="56">
        <v>46</v>
      </c>
      <c r="B47" s="56" t="s">
        <v>995</v>
      </c>
      <c r="C47" s="56" t="s">
        <v>995</v>
      </c>
      <c r="D47" s="56" t="s">
        <v>996</v>
      </c>
    </row>
    <row r="48" spans="1:4">
      <c r="A48" s="56">
        <v>47</v>
      </c>
      <c r="B48" s="56" t="s">
        <v>995</v>
      </c>
      <c r="C48" s="56" t="s">
        <v>1001</v>
      </c>
      <c r="D48" s="56" t="s">
        <v>1002</v>
      </c>
    </row>
    <row r="49" spans="1:4">
      <c r="A49" s="56">
        <v>48</v>
      </c>
      <c r="B49" s="56" t="s">
        <v>1003</v>
      </c>
      <c r="C49" s="56" t="s">
        <v>1005</v>
      </c>
      <c r="D49" s="56" t="s">
        <v>1006</v>
      </c>
    </row>
    <row r="50" spans="1:4">
      <c r="A50" s="56">
        <v>49</v>
      </c>
      <c r="B50" s="56" t="s">
        <v>1003</v>
      </c>
      <c r="C50" s="56" t="s">
        <v>1007</v>
      </c>
      <c r="D50" s="56" t="s">
        <v>1008</v>
      </c>
    </row>
    <row r="51" spans="1:4">
      <c r="A51" s="56">
        <v>50</v>
      </c>
      <c r="B51" s="56" t="s">
        <v>1003</v>
      </c>
      <c r="C51" s="56" t="s">
        <v>965</v>
      </c>
      <c r="D51" s="56" t="s">
        <v>1009</v>
      </c>
    </row>
    <row r="52" spans="1:4">
      <c r="A52" s="56">
        <v>51</v>
      </c>
      <c r="B52" s="56" t="s">
        <v>1003</v>
      </c>
      <c r="C52" s="56" t="s">
        <v>1010</v>
      </c>
      <c r="D52" s="56" t="s">
        <v>1011</v>
      </c>
    </row>
    <row r="53" spans="1:4">
      <c r="A53" s="56">
        <v>52</v>
      </c>
      <c r="B53" s="56" t="s">
        <v>1003</v>
      </c>
      <c r="C53" s="56" t="s">
        <v>1003</v>
      </c>
      <c r="D53" s="56" t="s">
        <v>1004</v>
      </c>
    </row>
    <row r="54" spans="1:4">
      <c r="A54" s="56">
        <v>53</v>
      </c>
      <c r="B54" s="56" t="s">
        <v>1003</v>
      </c>
      <c r="C54" s="56" t="s">
        <v>1012</v>
      </c>
      <c r="D54" s="56" t="s">
        <v>1013</v>
      </c>
    </row>
    <row r="55" spans="1:4">
      <c r="A55" s="56">
        <v>54</v>
      </c>
      <c r="B55" s="56" t="s">
        <v>1014</v>
      </c>
      <c r="C55" s="56" t="s">
        <v>1016</v>
      </c>
      <c r="D55" s="56" t="s">
        <v>1017</v>
      </c>
    </row>
    <row r="56" spans="1:4">
      <c r="A56" s="56">
        <v>55</v>
      </c>
      <c r="B56" s="56" t="s">
        <v>1014</v>
      </c>
      <c r="C56" s="56" t="s">
        <v>1018</v>
      </c>
      <c r="D56" s="56" t="s">
        <v>1019</v>
      </c>
    </row>
    <row r="57" spans="1:4">
      <c r="A57" s="56">
        <v>56</v>
      </c>
      <c r="B57" s="56" t="s">
        <v>1014</v>
      </c>
      <c r="C57" s="56" t="s">
        <v>1020</v>
      </c>
      <c r="D57" s="56" t="s">
        <v>1021</v>
      </c>
    </row>
    <row r="58" spans="1:4">
      <c r="A58" s="56">
        <v>57</v>
      </c>
      <c r="B58" s="56" t="s">
        <v>1014</v>
      </c>
      <c r="C58" s="56" t="s">
        <v>1022</v>
      </c>
      <c r="D58" s="56" t="s">
        <v>1023</v>
      </c>
    </row>
    <row r="59" spans="1:4">
      <c r="A59" s="56">
        <v>58</v>
      </c>
      <c r="B59" s="56" t="s">
        <v>1014</v>
      </c>
      <c r="C59" s="56" t="s">
        <v>1014</v>
      </c>
      <c r="D59" s="56" t="s">
        <v>1015</v>
      </c>
    </row>
    <row r="60" spans="1:4">
      <c r="A60" s="56">
        <v>59</v>
      </c>
      <c r="B60" s="56" t="s">
        <v>1014</v>
      </c>
      <c r="C60" s="56" t="s">
        <v>1024</v>
      </c>
      <c r="D60" s="56" t="s">
        <v>1025</v>
      </c>
    </row>
    <row r="61" spans="1:4">
      <c r="A61" s="56">
        <v>60</v>
      </c>
      <c r="B61" s="56" t="s">
        <v>1026</v>
      </c>
      <c r="C61" s="56" t="s">
        <v>1028</v>
      </c>
      <c r="D61" s="56" t="s">
        <v>1029</v>
      </c>
    </row>
    <row r="62" spans="1:4">
      <c r="A62" s="56">
        <v>61</v>
      </c>
      <c r="B62" s="56" t="s">
        <v>1026</v>
      </c>
      <c r="C62" s="56" t="s">
        <v>981</v>
      </c>
      <c r="D62" s="56" t="s">
        <v>1030</v>
      </c>
    </row>
    <row r="63" spans="1:4">
      <c r="A63" s="56">
        <v>62</v>
      </c>
      <c r="B63" s="56" t="s">
        <v>1026</v>
      </c>
      <c r="C63" s="56" t="s">
        <v>1031</v>
      </c>
      <c r="D63" s="56" t="s">
        <v>1032</v>
      </c>
    </row>
    <row r="64" spans="1:4">
      <c r="A64" s="56">
        <v>63</v>
      </c>
      <c r="B64" s="56" t="s">
        <v>1026</v>
      </c>
      <c r="C64" s="56" t="s">
        <v>1033</v>
      </c>
      <c r="D64" s="56" t="s">
        <v>1034</v>
      </c>
    </row>
    <row r="65" spans="1:4">
      <c r="A65" s="56">
        <v>64</v>
      </c>
      <c r="B65" s="56" t="s">
        <v>1026</v>
      </c>
      <c r="C65" s="56" t="s">
        <v>1035</v>
      </c>
      <c r="D65" s="56" t="s">
        <v>1036</v>
      </c>
    </row>
    <row r="66" spans="1:4">
      <c r="A66" s="56">
        <v>65</v>
      </c>
      <c r="B66" s="56" t="s">
        <v>1026</v>
      </c>
      <c r="C66" s="56" t="s">
        <v>1037</v>
      </c>
      <c r="D66" s="56" t="s">
        <v>1038</v>
      </c>
    </row>
    <row r="67" spans="1:4">
      <c r="A67" s="56">
        <v>66</v>
      </c>
      <c r="B67" s="56" t="s">
        <v>1026</v>
      </c>
      <c r="C67" s="56" t="s">
        <v>1039</v>
      </c>
      <c r="D67" s="56" t="s">
        <v>1040</v>
      </c>
    </row>
    <row r="68" spans="1:4">
      <c r="A68" s="56">
        <v>67</v>
      </c>
      <c r="B68" s="56" t="s">
        <v>1026</v>
      </c>
      <c r="C68" s="56" t="s">
        <v>985</v>
      </c>
      <c r="D68" s="56" t="s">
        <v>1041</v>
      </c>
    </row>
    <row r="69" spans="1:4">
      <c r="A69" s="56">
        <v>68</v>
      </c>
      <c r="B69" s="56" t="s">
        <v>1026</v>
      </c>
      <c r="C69" s="56" t="s">
        <v>1042</v>
      </c>
      <c r="D69" s="56" t="s">
        <v>1043</v>
      </c>
    </row>
    <row r="70" spans="1:4">
      <c r="A70" s="56">
        <v>69</v>
      </c>
      <c r="B70" s="56" t="s">
        <v>1026</v>
      </c>
      <c r="C70" s="56" t="s">
        <v>1026</v>
      </c>
      <c r="D70" s="56" t="s">
        <v>1027</v>
      </c>
    </row>
    <row r="71" spans="1:4">
      <c r="A71" s="56">
        <v>70</v>
      </c>
      <c r="B71" s="56" t="s">
        <v>1026</v>
      </c>
      <c r="C71" s="56" t="s">
        <v>1044</v>
      </c>
      <c r="D71" s="56" t="s">
        <v>1045</v>
      </c>
    </row>
    <row r="72" spans="1:4">
      <c r="A72" s="56">
        <v>71</v>
      </c>
      <c r="B72" s="56" t="s">
        <v>1026</v>
      </c>
      <c r="C72" s="56" t="s">
        <v>1046</v>
      </c>
      <c r="D72" s="56" t="s">
        <v>1047</v>
      </c>
    </row>
    <row r="73" spans="1:4">
      <c r="A73" s="56">
        <v>72</v>
      </c>
      <c r="B73" s="56" t="s">
        <v>1048</v>
      </c>
      <c r="C73" s="56" t="s">
        <v>1050</v>
      </c>
      <c r="D73" s="56" t="s">
        <v>1051</v>
      </c>
    </row>
    <row r="74" spans="1:4">
      <c r="A74" s="56">
        <v>73</v>
      </c>
      <c r="B74" s="56" t="s">
        <v>1048</v>
      </c>
      <c r="C74" s="56" t="s">
        <v>1052</v>
      </c>
      <c r="D74" s="56" t="s">
        <v>1053</v>
      </c>
    </row>
    <row r="75" spans="1:4">
      <c r="A75" s="56">
        <v>74</v>
      </c>
      <c r="B75" s="56" t="s">
        <v>1048</v>
      </c>
      <c r="C75" s="56" t="s">
        <v>1054</v>
      </c>
      <c r="D75" s="56" t="s">
        <v>1055</v>
      </c>
    </row>
    <row r="76" spans="1:4">
      <c r="A76" s="56">
        <v>75</v>
      </c>
      <c r="B76" s="56" t="s">
        <v>1048</v>
      </c>
      <c r="C76" s="56" t="s">
        <v>1056</v>
      </c>
      <c r="D76" s="56" t="s">
        <v>1057</v>
      </c>
    </row>
    <row r="77" spans="1:4">
      <c r="A77" s="56">
        <v>76</v>
      </c>
      <c r="B77" s="56" t="s">
        <v>1048</v>
      </c>
      <c r="C77" s="56" t="s">
        <v>1048</v>
      </c>
      <c r="D77" s="56" t="s">
        <v>1049</v>
      </c>
    </row>
    <row r="78" spans="1:4">
      <c r="A78" s="56">
        <v>77</v>
      </c>
      <c r="B78" s="56" t="s">
        <v>1048</v>
      </c>
      <c r="C78" s="56" t="s">
        <v>1058</v>
      </c>
      <c r="D78" s="56" t="s">
        <v>1059</v>
      </c>
    </row>
    <row r="79" spans="1:4">
      <c r="A79" s="56">
        <v>78</v>
      </c>
      <c r="B79" s="56" t="s">
        <v>1060</v>
      </c>
      <c r="C79" s="56" t="s">
        <v>1062</v>
      </c>
      <c r="D79" s="56" t="s">
        <v>1063</v>
      </c>
    </row>
    <row r="80" spans="1:4">
      <c r="A80" s="56">
        <v>79</v>
      </c>
      <c r="B80" s="56" t="s">
        <v>1060</v>
      </c>
      <c r="C80" s="56" t="s">
        <v>1064</v>
      </c>
      <c r="D80" s="56" t="s">
        <v>1065</v>
      </c>
    </row>
    <row r="81" spans="1:4">
      <c r="A81" s="56">
        <v>80</v>
      </c>
      <c r="B81" s="56" t="s">
        <v>1060</v>
      </c>
      <c r="C81" s="56" t="s">
        <v>1066</v>
      </c>
      <c r="D81" s="56" t="s">
        <v>1067</v>
      </c>
    </row>
    <row r="82" spans="1:4">
      <c r="A82" s="56">
        <v>81</v>
      </c>
      <c r="B82" s="56" t="s">
        <v>1060</v>
      </c>
      <c r="C82" s="56" t="s">
        <v>1068</v>
      </c>
      <c r="D82" s="56" t="s">
        <v>1069</v>
      </c>
    </row>
    <row r="83" spans="1:4">
      <c r="A83" s="56">
        <v>82</v>
      </c>
      <c r="B83" s="56" t="s">
        <v>1060</v>
      </c>
      <c r="C83" s="56" t="s">
        <v>1070</v>
      </c>
      <c r="D83" s="56" t="s">
        <v>1071</v>
      </c>
    </row>
    <row r="84" spans="1:4">
      <c r="A84" s="56">
        <v>83</v>
      </c>
      <c r="B84" s="56" t="s">
        <v>1060</v>
      </c>
      <c r="C84" s="56" t="s">
        <v>1060</v>
      </c>
      <c r="D84" s="56" t="s">
        <v>1061</v>
      </c>
    </row>
    <row r="85" spans="1:4">
      <c r="A85" s="56">
        <v>84</v>
      </c>
      <c r="B85" s="56" t="s">
        <v>1060</v>
      </c>
      <c r="C85" s="56" t="s">
        <v>1072</v>
      </c>
      <c r="D85" s="56" t="s">
        <v>1073</v>
      </c>
    </row>
    <row r="86" spans="1:4">
      <c r="A86" s="56">
        <v>85</v>
      </c>
      <c r="B86" s="56" t="s">
        <v>1074</v>
      </c>
      <c r="C86" s="56" t="s">
        <v>1076</v>
      </c>
      <c r="D86" s="56" t="s">
        <v>1077</v>
      </c>
    </row>
    <row r="87" spans="1:4">
      <c r="A87" s="56">
        <v>86</v>
      </c>
      <c r="B87" s="56" t="s">
        <v>1074</v>
      </c>
      <c r="C87" s="56" t="s">
        <v>1078</v>
      </c>
      <c r="D87" s="56" t="s">
        <v>1079</v>
      </c>
    </row>
    <row r="88" spans="1:4">
      <c r="A88" s="56">
        <v>87</v>
      </c>
      <c r="B88" s="56" t="s">
        <v>1074</v>
      </c>
      <c r="C88" s="56" t="s">
        <v>1080</v>
      </c>
      <c r="D88" s="56" t="s">
        <v>1081</v>
      </c>
    </row>
    <row r="89" spans="1:4">
      <c r="A89" s="56">
        <v>88</v>
      </c>
      <c r="B89" s="56" t="s">
        <v>1074</v>
      </c>
      <c r="C89" s="56" t="s">
        <v>1082</v>
      </c>
      <c r="D89" s="56" t="s">
        <v>1083</v>
      </c>
    </row>
    <row r="90" spans="1:4">
      <c r="A90" s="56">
        <v>89</v>
      </c>
      <c r="B90" s="56" t="s">
        <v>1074</v>
      </c>
      <c r="C90" s="56" t="s">
        <v>1084</v>
      </c>
      <c r="D90" s="56" t="s">
        <v>1085</v>
      </c>
    </row>
    <row r="91" spans="1:4">
      <c r="A91" s="56">
        <v>90</v>
      </c>
      <c r="B91" s="56" t="s">
        <v>1074</v>
      </c>
      <c r="C91" s="56" t="s">
        <v>1086</v>
      </c>
      <c r="D91" s="56" t="s">
        <v>1087</v>
      </c>
    </row>
    <row r="92" spans="1:4">
      <c r="A92" s="56">
        <v>91</v>
      </c>
      <c r="B92" s="56" t="s">
        <v>1074</v>
      </c>
      <c r="C92" s="56" t="s">
        <v>993</v>
      </c>
      <c r="D92" s="56" t="s">
        <v>1088</v>
      </c>
    </row>
    <row r="93" spans="1:4">
      <c r="A93" s="56">
        <v>92</v>
      </c>
      <c r="B93" s="56" t="s">
        <v>1074</v>
      </c>
      <c r="C93" s="56" t="s">
        <v>1089</v>
      </c>
      <c r="D93" s="56" t="s">
        <v>1090</v>
      </c>
    </row>
    <row r="94" spans="1:4">
      <c r="A94" s="56">
        <v>93</v>
      </c>
      <c r="B94" s="56" t="s">
        <v>1074</v>
      </c>
      <c r="C94" s="56" t="s">
        <v>1074</v>
      </c>
      <c r="D94" s="56" t="s">
        <v>1075</v>
      </c>
    </row>
    <row r="95" spans="1:4">
      <c r="A95" s="56">
        <v>94</v>
      </c>
      <c r="B95" s="56" t="s">
        <v>1091</v>
      </c>
      <c r="C95" s="56" t="s">
        <v>1091</v>
      </c>
      <c r="D95" s="56" t="s">
        <v>1092</v>
      </c>
    </row>
    <row r="96" spans="1:4">
      <c r="A96" s="56">
        <v>95</v>
      </c>
      <c r="B96" s="56" t="s">
        <v>1093</v>
      </c>
      <c r="C96" s="56" t="s">
        <v>1093</v>
      </c>
      <c r="D96" s="56" t="s">
        <v>1094</v>
      </c>
    </row>
    <row r="97" spans="1:4">
      <c r="A97" s="56">
        <v>96</v>
      </c>
      <c r="B97" s="56" t="s">
        <v>1095</v>
      </c>
      <c r="C97" s="56" t="s">
        <v>1095</v>
      </c>
      <c r="D97" s="56" t="s">
        <v>1096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ColWidth="9.125" defaultRowHeight="11.4"/>
  <cols>
    <col min="1" max="16384" width="9.1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4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5"/>
  <sheetViews>
    <sheetView showGridLines="0" zoomScaleNormal="100" workbookViewId="0"/>
  </sheetViews>
  <sheetFormatPr defaultRowHeight="11.4"/>
  <sheetData>
    <row r="3" spans="2:2">
      <c r="B3" t="s">
        <v>1099</v>
      </c>
    </row>
    <row r="4" spans="2:2">
      <c r="B4" t="s">
        <v>1100</v>
      </c>
    </row>
    <row r="5" spans="2:2">
      <c r="B5" t="s">
        <v>1101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ColWidth="9.125" defaultRowHeight="11.4"/>
  <cols>
    <col min="1" max="16384" width="9.1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ColWidth="9.125" defaultRowHeight="11.4"/>
  <cols>
    <col min="1" max="1" width="9.125" style="147"/>
    <col min="2" max="2" width="66.75" style="147" bestFit="1" customWidth="1"/>
    <col min="3" max="16384" width="9.1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user</cp:lastModifiedBy>
  <dcterms:created xsi:type="dcterms:W3CDTF">2014-08-18T08:57:48Z</dcterms:created>
  <dcterms:modified xsi:type="dcterms:W3CDTF">2020-05-08T06:52:53Z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