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6.png" ContentType="image/png"/>
  <Override PartName="/xl/media/image61.png" ContentType="image/png"/>
  <Override PartName="/xl/media/image5.png" ContentType="image/png"/>
  <Override PartName="/xl/media/image60.png" ContentType="image/png"/>
  <Override PartName="/xl/media/image4.png" ContentType="image/png"/>
  <Override PartName="/xl/media/image3.png" ContentType="image/png"/>
  <Override PartName="/xl/media/image1.png" ContentType="image/png"/>
  <Override PartName="/xl/media/image2.png" ContentType="image/png"/>
  <Override PartName="/xl/media/image7.png" ContentType="image/png"/>
  <Override PartName="/xl/media/image62.png" ContentType="image/png"/>
  <Override PartName="/xl/media/image8.png" ContentType="image/png"/>
  <Override PartName="/xl/media/image63.png" ContentType="image/png"/>
  <Override PartName="/xl/media/image9.png" ContentType="image/png"/>
  <Override PartName="/xl/media/image64.png" ContentType="image/png"/>
  <Override PartName="/xl/media/image36.png" ContentType="image/png"/>
  <Override PartName="/xl/media/image11.png" ContentType="image/png"/>
  <Override PartName="/xl/media/image35.png" ContentType="image/png"/>
  <Override PartName="/xl/media/image10.png" ContentType="image/png"/>
  <Override PartName="/xl/media/image34.png" ContentType="image/png"/>
  <Override PartName="/xl/media/image59.png" ContentType="image/png"/>
  <Override PartName="/xl/media/image33.png" ContentType="image/png"/>
  <Override PartName="/xl/media/image58.png" ContentType="image/png"/>
  <Override PartName="/xl/media/image32.png" ContentType="image/png"/>
  <Override PartName="/xl/media/image57.png" ContentType="image/png"/>
  <Override PartName="/xl/media/image31.png" ContentType="image/png"/>
  <Override PartName="/xl/media/image56.png" ContentType="image/png"/>
  <Override PartName="/xl/media/image30.png" ContentType="image/png"/>
  <Override PartName="/xl/media/image55.png" ContentType="image/png"/>
  <Override PartName="/xl/media/image29.png" ContentType="image/png"/>
  <Override PartName="/xl/media/image28.png" ContentType="image/png"/>
  <Override PartName="/xl/media/image27.png" ContentType="image/png"/>
  <Override PartName="/xl/media/image26.png" ContentType="image/png"/>
  <Override PartName="/xl/media/image25.png" ContentType="image/png"/>
  <Override PartName="/xl/media/image24.png" ContentType="image/png"/>
  <Override PartName="/xl/media/image49.png" ContentType="image/png"/>
  <Override PartName="/xl/media/image23.png" ContentType="image/png"/>
  <Override PartName="/xl/media/image48.png" ContentType="image/png"/>
  <Override PartName="/xl/media/image22.png" ContentType="image/png"/>
  <Override PartName="/xl/media/image47.png" ContentType="image/png"/>
  <Override PartName="/xl/media/image21.png" ContentType="image/png"/>
  <Override PartName="/xl/media/image46.png" ContentType="image/png"/>
  <Override PartName="/xl/media/image50.png" ContentType="image/png"/>
  <Override PartName="/xl/media/image75.png" ContentType="image/png"/>
  <Override PartName="/xl/media/image44.png" ContentType="image/png"/>
  <Override PartName="/xl/media/image69.png" ContentType="image/png"/>
  <Override PartName="/xl/media/image51.png" ContentType="image/png"/>
  <Override PartName="/xl/media/image76.png" ContentType="image/png"/>
  <Override PartName="/xl/media/image52.png" ContentType="image/png"/>
  <Override PartName="/xl/media/image77.png" ContentType="image/png"/>
  <Override PartName="/xl/media/image53.png" ContentType="image/png"/>
  <Override PartName="/xl/media/image78.png" ContentType="image/png"/>
  <Override PartName="/xl/media/image73.png" ContentType="image/png"/>
  <Override PartName="/xl/media/image74.png" ContentType="image/png"/>
  <Override PartName="/xl/media/image72.png" ContentType="image/png"/>
  <Override PartName="/xl/media/image71.png" ContentType="image/png"/>
  <Override PartName="/xl/media/image70.png" ContentType="image/png"/>
  <Override PartName="/xl/media/image54.png" ContentType="image/png"/>
  <Override PartName="/xl/media/image68.png" ContentType="image/png"/>
  <Override PartName="/xl/media/image43.png" ContentType="image/png"/>
  <Override PartName="/xl/media/image67.png" ContentType="image/png"/>
  <Override PartName="/xl/media/image42.png" ContentType="image/png"/>
  <Override PartName="/xl/media/image66.png" ContentType="image/png"/>
  <Override PartName="/xl/media/image41.png" ContentType="image/png"/>
  <Override PartName="/xl/media/image65.png" ContentType="image/png"/>
  <Override PartName="/xl/media/image40.png" ContentType="image/png"/>
  <Override PartName="/xl/media/image39.png" ContentType="image/png"/>
  <Override PartName="/xl/media/image14.png" ContentType="image/png"/>
  <Override PartName="/xl/media/image38.png" ContentType="image/png"/>
  <Override PartName="/xl/media/image13.png" ContentType="image/png"/>
  <Override PartName="/xl/media/image37.png" ContentType="image/png"/>
  <Override PartName="/xl/media/image12.png" ContentType="image/png"/>
  <Override PartName="/xl/media/image16.png" ContentType="image/png"/>
  <Override PartName="/xl/media/image15.png" ContentType="image/png"/>
  <Override PartName="/xl/media/image17.png" ContentType="image/png"/>
  <Override PartName="/xl/media/image18.png" ContentType="image/png"/>
  <Override PartName="/xl/media/image19.png" ContentType="image/png"/>
  <Override PartName="/xl/media/image20.png" ContentType="image/png"/>
  <Override PartName="/xl/media/image45.png" ContentType="image/png"/>
  <Override PartName="/xl/drawings/_rels/drawing13.xml.rels" ContentType="application/vnd.openxmlformats-package.relationships+xml"/>
  <Override PartName="/xl/drawings/_rels/drawing12.xml.rels" ContentType="application/vnd.openxmlformats-package.relationships+xml"/>
  <Override PartName="/xl/drawings/_rels/drawing11.xml.rels" ContentType="application/vnd.openxmlformats-package.relationships+xml"/>
  <Override PartName="/xl/drawings/_rels/drawing9.xml.rels" ContentType="application/vnd.openxmlformats-package.relationships+xml"/>
  <Override PartName="/xl/drawings/_rels/drawing1.xml.rels" ContentType="application/vnd.openxmlformats-package.relationships+xml"/>
  <Override PartName="/xl/drawings/_rels/drawing14.xml.rels" ContentType="application/vnd.openxmlformats-package.relationships+xml"/>
  <Override PartName="/xl/drawings/_rels/drawing7.xml.rels" ContentType="application/vnd.openxmlformats-package.relationships+xml"/>
  <Override PartName="/xl/drawings/_rels/drawing16.xml.rels" ContentType="application/vnd.openxmlformats-package.relationships+xml"/>
  <Override PartName="/xl/drawings/_rels/drawing15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8.xml.rels" ContentType="application/vnd.openxmlformats-package.relationships+xml"/>
  <Override PartName="/xl/drawings/_rels/drawing20.xml.rels" ContentType="application/vnd.openxmlformats-package.relationships+xml"/>
  <Override PartName="/xl/drawings/_rels/drawing6.xml.rels" ContentType="application/vnd.openxmlformats-package.relationships+xml"/>
  <Override PartName="/xl/drawings/_rels/drawing19.xml.rels" ContentType="application/vnd.openxmlformats-package.relationships+xml"/>
  <Override PartName="/xl/drawings/_rels/drawing18.xml.rels" ContentType="application/vnd.openxmlformats-package.relationships+xml"/>
  <Override PartName="/xl/drawings/_rels/drawing10.xml.rels" ContentType="application/vnd.openxmlformats-package.relationships+xml"/>
  <Override PartName="/xl/drawings/_rels/drawing17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drawings/drawing14.xml" ContentType="application/vnd.openxmlformats-officedocument.drawing+xml"/>
  <Override PartName="/xl/drawings/drawing13.xml" ContentType="application/vnd.openxmlformats-officedocument.drawing+xml"/>
  <Override PartName="/xl/drawings/drawing11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drawings/drawing17.xml" ContentType="application/vnd.openxmlformats-officedocument.drawing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20.xml" ContentType="application/vnd.openxmlformats-officedocument.spreadsheetml.worksheet+xml"/>
  <Override PartName="/xl/worksheets/sheet45.xml" ContentType="application/vnd.openxmlformats-officedocument.spreadsheetml.worksheet+xml"/>
  <Override PartName="/xl/worksheets/sheet5.xml" ContentType="application/vnd.openxmlformats-officedocument.spreadsheetml.worksheet+xml"/>
  <Override PartName="/xl/worksheets/sheet44.xml" ContentType="application/vnd.openxmlformats-officedocument.spreadsheetml.worksheet+xml"/>
  <Override PartName="/xl/worksheets/sheet4.xml" ContentType="application/vnd.openxmlformats-officedocument.spreadsheetml.worksheet+xml"/>
  <Override PartName="/xl/worksheets/sheet43.xml" ContentType="application/vnd.openxmlformats-officedocument.spreadsheetml.worksheet+xml"/>
  <Override PartName="/xl/worksheets/sheet3.xml" ContentType="application/vnd.openxmlformats-officedocument.spreadsheetml.worksheet+xml"/>
  <Override PartName="/xl/worksheets/sheet42.xml" ContentType="application/vnd.openxmlformats-officedocument.spreadsheetml.worksheet+xml"/>
  <Override PartName="/xl/worksheets/sheet1.xml" ContentType="application/vnd.openxmlformats-officedocument.spreadsheetml.worksheet+xml"/>
  <Override PartName="/xl/worksheets/sheet40.xml" ContentType="application/vnd.openxmlformats-officedocument.spreadsheetml.worksheet+xml"/>
  <Override PartName="/xl/worksheets/sheet2.xml" ContentType="application/vnd.openxmlformats-officedocument.spreadsheetml.worksheet+xml"/>
  <Override PartName="/xl/worksheets/sheet41.xml" ContentType="application/vnd.openxmlformats-officedocument.spreadsheetml.worksheet+xml"/>
  <Override PartName="/xl/worksheets/_rels/sheet3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16.xml.rels" ContentType="application/vnd.openxmlformats-package.relationships+xml"/>
  <Override PartName="/xl/worksheets/_rels/sheet17.xml.rels" ContentType="application/vnd.openxmlformats-package.relationships+xml"/>
  <Override PartName="/xl/worksheets/_rels/sheet6.xml.rels" ContentType="application/vnd.openxmlformats-package.relationships+xml"/>
  <Override PartName="/xl/worksheets/_rels/sheet4.xml.rels" ContentType="application/vnd.openxmlformats-package.relationships+xml"/>
  <Override PartName="/xl/worksheets/_rels/sheet20.xml.rels" ContentType="application/vnd.openxmlformats-package.relationships+xml"/>
  <Override PartName="/xl/worksheets/_rels/sheet5.xml.rels" ContentType="application/vnd.openxmlformats-package.relationships+xml"/>
  <Override PartName="/xl/worksheets/_rels/sheet15.xml.rels" ContentType="application/vnd.openxmlformats-package.relationships+xml"/>
  <Override PartName="/xl/worksheets/_rels/sheet12.xml.rels" ContentType="application/vnd.openxmlformats-package.relationships+xml"/>
  <Override PartName="/xl/worksheets/_rels/sheet14.xml.rels" ContentType="application/vnd.openxmlformats-package.relationships+xml"/>
  <Override PartName="/xl/worksheets/_rels/sheet13.xml.rels" ContentType="application/vnd.openxmlformats-package.relationships+xml"/>
  <Override PartName="/xl/worksheets/_rels/sheet18.xml.rels" ContentType="application/vnd.openxmlformats-package.relationships+xml"/>
  <Override PartName="/xl/worksheets/_rels/sheet10.xml.rels" ContentType="application/vnd.openxmlformats-package.relationships+xml"/>
  <Override PartName="/xl/worksheets/_rels/sheet9.xml.rels" ContentType="application/vnd.openxmlformats-package.relationships+xml"/>
  <Override PartName="/xl/worksheets/_rels/sheet24.xml.rels" ContentType="application/vnd.openxmlformats-package.relationships+xml"/>
  <Override PartName="/xl/worksheets/_rels/sheet19.xml.rels" ContentType="application/vnd.openxmlformats-package.relationships+xml"/>
  <Override PartName="/xl/worksheets/_rels/sheet25.xml.rels" ContentType="application/vnd.openxmlformats-package.relationships+xml"/>
  <Override PartName="/xl/worksheets/_rels/sheet11.xml.rels" ContentType="application/vnd.openxmlformats-package.relationships+xml"/>
  <Override PartName="/xl/worksheets/sheet7.xml" ContentType="application/vnd.openxmlformats-officedocument.spreadsheetml.worksheet+xml"/>
  <Override PartName="/xl/worksheets/sheet21.xml" ContentType="application/vnd.openxmlformats-officedocument.spreadsheetml.worksheet+xml"/>
  <Override PartName="/xl/worksheets/sheet46.xml" ContentType="application/vnd.openxmlformats-officedocument.spreadsheetml.worksheet+xml"/>
  <Override PartName="/xl/worksheets/sheet8.xml" ContentType="application/vnd.openxmlformats-officedocument.spreadsheetml.worksheet+xml"/>
  <Override PartName="/xl/worksheets/sheet22.xml" ContentType="application/vnd.openxmlformats-officedocument.spreadsheetml.worksheet+xml"/>
  <Override PartName="/xl/worksheets/sheet47.xml" ContentType="application/vnd.openxmlformats-officedocument.spreadsheetml.worksheet+xml"/>
  <Override PartName="/xl/worksheets/sheet9.xml" ContentType="application/vnd.openxmlformats-officedocument.spreadsheetml.worksheet+xml"/>
  <Override PartName="/xl/worksheets/sheet23.xml" ContentType="application/vnd.openxmlformats-officedocument.spreadsheetml.worksheet+xml"/>
  <Override PartName="/xl/worksheets/sheet48.xml" ContentType="application/vnd.openxmlformats-officedocument.spreadsheetml.worksheet+xml"/>
  <Override PartName="/xl/worksheets/sheet36.xml" ContentType="application/vnd.openxmlformats-officedocument.spreadsheetml.worksheet+xml"/>
  <Override PartName="/xl/worksheets/sheet11.xml" ContentType="application/vnd.openxmlformats-officedocument.spreadsheetml.worksheet+xml"/>
  <Override PartName="/xl/worksheets/sheet3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50.xml" ContentType="application/vnd.openxmlformats-officedocument.spreadsheetml.worksheet+xml"/>
  <Override PartName="/xl/worksheets/sheet12.xml" ContentType="application/vnd.openxmlformats-officedocument.spreadsheetml.worksheet+xml"/>
  <Override PartName="/xl/worksheets/sheet37.xml" ContentType="application/vnd.openxmlformats-officedocument.spreadsheetml.worksheet+xml"/>
  <Override PartName="/xl/worksheets/sheet5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1.xml" ContentType="application/vnd.openxmlformats-officedocument.spreadsheetml.worksheet+xml"/>
  <Override PartName="/xl/worksheets/sheet54.xml" ContentType="application/vnd.openxmlformats-officedocument.spreadsheetml.worksheet+xml"/>
  <Override PartName="/xl/worksheets/sheet14.xml" ContentType="application/vnd.openxmlformats-officedocument.spreadsheetml.worksheet+xml"/>
  <Override PartName="/xl/worksheets/sheet39.xml" ContentType="application/vnd.openxmlformats-officedocument.spreadsheetml.worksheet+xml"/>
  <Override PartName="/xl/worksheets/sheet53.xml" ContentType="application/vnd.openxmlformats-officedocument.spreadsheetml.worksheet+xml"/>
  <Override PartName="/xl/worksheets/sheet60.xml" ContentType="application/vnd.openxmlformats-officedocument.spreadsheetml.worksheet+xml"/>
  <Override PartName="/xl/worksheets/sheet13.xml" ContentType="application/vnd.openxmlformats-officedocument.spreadsheetml.worksheet+xml"/>
  <Override PartName="/xl/worksheets/sheet38.xml" ContentType="application/vnd.openxmlformats-officedocument.spreadsheetml.worksheet+xml"/>
  <Override PartName="/xl/worksheets/sheet52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49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55.xml" ContentType="application/vnd.openxmlformats-officedocument.spreadsheetml.worksheet+xml"/>
  <Override PartName="/xl/worksheets/sheet30.xml" ContentType="application/vnd.openxmlformats-officedocument.spreadsheetml.worksheet+xml"/>
  <Override PartName="/xl/worksheets/sheet56.xml" ContentType="application/vnd.openxmlformats-officedocument.spreadsheetml.worksheet+xml"/>
  <Override PartName="/xl/worksheets/sheet31.xml" ContentType="application/vnd.openxmlformats-officedocument.spreadsheetml.worksheet+xml"/>
  <Override PartName="/xl/worksheets/sheet57.xml" ContentType="application/vnd.openxmlformats-officedocument.spreadsheetml.worksheet+xml"/>
  <Override PartName="/xl/worksheets/sheet32.xml" ContentType="application/vnd.openxmlformats-officedocument.spreadsheetml.worksheet+xml"/>
  <Override PartName="/xl/worksheets/sheet58.xml" ContentType="application/vnd.openxmlformats-officedocument.spreadsheetml.worksheet+xml"/>
  <Override PartName="/xl/worksheets/sheet33.xml" ContentType="application/vnd.openxmlformats-officedocument.spreadsheetml.worksheet+xml"/>
  <Override PartName="/xl/worksheets/sheet59.xml" ContentType="application/vnd.openxmlformats-officedocument.spreadsheetml.worksheet+xml"/>
  <Override PartName="/xl/worksheets/sheet3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2" activeTab="14"/>
  </bookViews>
  <sheets>
    <sheet name="modList14_1" sheetId="1" state="hidden" r:id="rId2"/>
    <sheet name="modProv" sheetId="2" state="hidden" r:id="rId3"/>
    <sheet name="Инструкция" sheetId="3" state="visible" r:id="rId4"/>
    <sheet name="Лог обновления" sheetId="4" state="hidden" r:id="rId5"/>
    <sheet name="Титульный" sheetId="5" state="visible" r:id="rId6"/>
    <sheet name="Территории" sheetId="6" state="visible" r:id="rId7"/>
    <sheet name="Перечень тарифов" sheetId="7" state="visible" r:id="rId8"/>
    <sheet name="Форма 1.0.1 | Форма 1.10" sheetId="8" state="visible" r:id="rId9"/>
    <sheet name="Форма 1.10" sheetId="9" state="visible" r:id="rId10"/>
    <sheet name="Форма 1.0.1 | Форма 1.11.1" sheetId="10" state="visible" r:id="rId11"/>
    <sheet name="Форма 1.11.1" sheetId="11" state="visible" r:id="rId12"/>
    <sheet name="Форма 1.0.1 | Т-транс" sheetId="12" state="hidden" r:id="rId13"/>
    <sheet name="Форма 1.11.2 | Т-транс" sheetId="13" state="hidden" r:id="rId14"/>
    <sheet name="Форма 1.0.1 | Т-гор.вода" sheetId="14" state="visible" r:id="rId15"/>
    <sheet name="Форма 1.11.2 | Т-гор.вода" sheetId="15" state="visible" r:id="rId16"/>
    <sheet name="Форма 1.0.1 | Т-подкл(инд)" sheetId="16" state="hidden" r:id="rId17"/>
    <sheet name="Форма 1.11.3 | Т-подкл(инд)" sheetId="17" state="hidden" r:id="rId18"/>
    <sheet name="Форма 1.0.1 | Т-подкл" sheetId="18" state="hidden" r:id="rId19"/>
    <sheet name="Форма 1.11.3 | Т-подкл" sheetId="19" state="hidden" r:id="rId20"/>
    <sheet name="Форма 1.0.2" sheetId="20" state="hidden" r:id="rId21"/>
    <sheet name="Сведения об изменении" sheetId="21" state="visible" r:id="rId22"/>
    <sheet name="Комментарии" sheetId="22" state="visible" r:id="rId23"/>
    <sheet name="Проверка" sheetId="23" state="visible" r:id="rId24"/>
    <sheet name="et_union_hor" sheetId="24" state="hidden" r:id="rId25"/>
    <sheet name="TEHSHEET" sheetId="25" state="hidden" r:id="rId26"/>
    <sheet name="modListTempFilter" sheetId="26" state="hidden" r:id="rId27"/>
    <sheet name="modCheckCyan" sheetId="27" state="hidden" r:id="rId28"/>
    <sheet name="REESTR_LINK" sheetId="28" state="hidden" r:id="rId29"/>
    <sheet name="REESTR_DS" sheetId="29" state="hidden" r:id="rId30"/>
    <sheet name="modHTTP" sheetId="30" state="hidden" r:id="rId31"/>
    <sheet name="modfrmRezimChoose" sheetId="31" state="hidden" r:id="rId32"/>
    <sheet name="modSheetMain" sheetId="32" state="hidden" r:id="rId33"/>
    <sheet name="REESTR_VT" sheetId="33" state="hidden" r:id="rId34"/>
    <sheet name="REESTR_VED" sheetId="34" state="hidden" r:id="rId35"/>
    <sheet name="modfrmReestrObj" sheetId="35" state="hidden" r:id="rId36"/>
    <sheet name="AllSheetsInThisWorkbook" sheetId="36" state="hidden" r:id="rId37"/>
    <sheet name="et_union_vert" sheetId="37" state="hidden" r:id="rId38"/>
    <sheet name="modInstruction" sheetId="38" state="hidden" r:id="rId39"/>
    <sheet name="modRegion" sheetId="39" state="hidden" r:id="rId40"/>
    <sheet name="modReestr" sheetId="40" state="hidden" r:id="rId41"/>
    <sheet name="modfrmReestr" sheetId="41" state="hidden" r:id="rId42"/>
    <sheet name="modUpdTemplMain" sheetId="42" state="hidden" r:id="rId43"/>
    <sheet name="REESTR_ORG" sheetId="43" state="hidden" r:id="rId44"/>
    <sheet name="modClassifierValidate" sheetId="44" state="hidden" r:id="rId45"/>
    <sheet name="modHyp" sheetId="45" state="hidden" r:id="rId46"/>
    <sheet name="modServiceModule" sheetId="46" state="hidden" r:id="rId47"/>
    <sheet name="modList00" sheetId="47" state="hidden" r:id="rId48"/>
    <sheet name="modList01" sheetId="48" state="hidden" r:id="rId49"/>
    <sheet name="modList02" sheetId="49" state="hidden" r:id="rId50"/>
    <sheet name="modList03" sheetId="50" state="hidden" r:id="rId51"/>
    <sheet name="modList13" sheetId="51" state="hidden" r:id="rId52"/>
    <sheet name="REESTR_MO_FILTER" sheetId="52" state="hidden" r:id="rId53"/>
    <sheet name="REESTR_MO" sheetId="53" state="hidden" r:id="rId54"/>
    <sheet name="modInfo" sheetId="54" state="hidden" r:id="rId55"/>
    <sheet name="modList05" sheetId="55" state="hidden" r:id="rId56"/>
    <sheet name="modList06" sheetId="56" state="hidden" r:id="rId57"/>
    <sheet name="modList07" sheetId="57" state="hidden" r:id="rId58"/>
    <sheet name="modfrmDateChoose" sheetId="58" state="hidden" r:id="rId59"/>
    <sheet name="modComm" sheetId="59" state="hidden" r:id="rId60"/>
    <sheet name="modThisWorkbook" sheetId="60" state="hidden" r:id="rId61"/>
    <sheet name="modfrmReestrMR" sheetId="61" state="hidden" r:id="rId62"/>
    <sheet name="modfrmCheckUpdates" sheetId="62" state="hidden" r:id="rId63"/>
  </sheets>
  <definedNames>
    <definedName function="false" hidden="false" name="activity" vbProcedure="false"/>
    <definedName function="false" hidden="false" name="add_CS_List05_10" vbProcedure="false"/>
    <definedName function="false" hidden="false" name="add_CS_List05_2" vbProcedure="false"/>
    <definedName function="false" hidden="false" name="add_CS_List05_9" vbProcedure="false"/>
    <definedName function="false" hidden="false" name="add_CT_10" vbProcedure="false"/>
    <definedName function="false" hidden="false" name="add_CT_2" vbProcedure="false"/>
    <definedName function="false" hidden="false" name="add_CT_9" vbProcedure="false"/>
    <definedName function="false" hidden="false" name="add_MO_10" vbProcedure="false"/>
    <definedName function="false" hidden="false" name="add_MO_2" vbProcedure="false"/>
    <definedName function="false" hidden="false" name="add_MO_9" vbProcedure="false"/>
    <definedName function="false" hidden="false" name="add_MO_List05_10" vbProcedure="false"/>
    <definedName function="false" hidden="false" name="add_MO_List05_2" vbProcedure="false"/>
    <definedName function="false" hidden="false" name="add_MO_List05_9" vbProcedure="false"/>
    <definedName function="false" hidden="false" name="add_MR_List05_10" vbProcedure="false"/>
    <definedName function="false" hidden="false" name="add_MR_List05_2" vbProcedure="false"/>
    <definedName function="false" hidden="false" name="add_MR_List05_9" vbProcedure="false"/>
    <definedName function="false" hidden="false" name="add_POST_5" vbProcedure="false"/>
    <definedName function="false" hidden="false" name="add_Rate_10" vbProcedure="false"/>
    <definedName function="false" hidden="false" name="add_Rate_2" vbProcedure="false"/>
    <definedName function="false" hidden="false" name="add_Rate_9" vbProcedure="false"/>
    <definedName function="false" hidden="false" name="add_TER_List05_10" vbProcedure="false"/>
    <definedName function="false" hidden="false" name="add_TER_List05_2" vbProcedure="false"/>
    <definedName function="false" hidden="false" name="add_TER_List05_9" vbProcedure="false"/>
    <definedName function="false" hidden="false" name="add_Warm_2" vbProcedure="false"/>
    <definedName function="false" hidden="false" name="add_Warm_5" vbProcedure="false"/>
    <definedName function="false" hidden="false" name="anscount" vbProcedure="false"/>
    <definedName function="false" hidden="false" name="apr_10" vbProcedure="false"/>
    <definedName function="false" hidden="false" name="apr_2" vbProcedure="false"/>
    <definedName function="false" hidden="false" name="apr_9" vbProcedure="false"/>
    <definedName function="false" hidden="false" name="checkCells_List05_10" vbProcedure="false"/>
    <definedName function="false" hidden="false" name="checkCells_List05_11" vbProcedure="false"/>
    <definedName function="false" hidden="false" name="checkCells_List05_2" vbProcedure="false"/>
    <definedName function="false" hidden="false" name="checkCells_List05_5" vbProcedure="false"/>
    <definedName function="false" hidden="false" name="checkCells_List05_9" vbProcedure="false"/>
    <definedName function="false" hidden="false" name="checkCells_List14_1" vbProcedure="false"/>
    <definedName function="false" hidden="false" name="checkCell_List01" vbProcedure="false"/>
    <definedName function="false" hidden="false" name="checkCell_List02" vbProcedure="false"/>
    <definedName function="false" hidden="false" name="checkCell_List06_10" vbProcedure="false"/>
    <definedName function="false" hidden="false" name="checkCell_List06_10_double_date" vbProcedure="false"/>
    <definedName function="false" hidden="false" name="checkCell_List06_10_plata1" vbProcedure="false"/>
    <definedName function="false" hidden="false" name="checkCell_List06_10_plata2" vbProcedure="false"/>
    <definedName function="false" hidden="false" name="checkCell_List06_10_unique" vbProcedure="false"/>
    <definedName function="false" hidden="false" name="checkCell_List06_2" vbProcedure="false"/>
    <definedName function="false" hidden="false" name="checkCell_List06_2_double_date" vbProcedure="false"/>
    <definedName function="false" hidden="false" name="checkCell_List06_2_unique_t" vbProcedure="false"/>
    <definedName function="false" hidden="false" name="checkCell_List06_2_unique_t1" vbProcedure="false"/>
    <definedName function="false" hidden="false" name="checkCell_List06_5" vbProcedure="false"/>
    <definedName function="false" hidden="false" name="checkCell_List06_5_double_date" vbProcedure="false"/>
    <definedName function="false" hidden="false" name="checkCell_List06_5_OneR" vbProcedure="false"/>
    <definedName function="false" hidden="false" name="checkCell_List06_5_OneR_1c" vbProcedure="false"/>
    <definedName function="false" hidden="false" name="checkCell_List06_5_OneR_2c" vbProcedure="false"/>
    <definedName function="false" hidden="false" name="checkCell_List06_5_TwoR" vbProcedure="false"/>
    <definedName function="false" hidden="false" name="checkCell_List06_5_TwoR_1c" vbProcedure="false"/>
    <definedName function="false" hidden="false" name="checkCell_List06_5_TwoR_2c" vbProcedure="false"/>
    <definedName function="false" hidden="false" name="checkCell_List06_5_unique_t" vbProcedure="false"/>
    <definedName function="false" hidden="false" name="checkCell_List06_5_unique_t1" vbProcedure="false"/>
    <definedName function="false" hidden="false" name="checkCell_List06_9" vbProcedure="false"/>
    <definedName function="false" hidden="false" name="checkCell_List06_9_double_date" vbProcedure="false"/>
    <definedName function="false" hidden="false" name="checkCell_List06_9_unique" vbProcedure="false"/>
    <definedName function="false" hidden="false" name="checkCell_List07" vbProcedure="false"/>
    <definedName function="false" hidden="false" name="checkCell_List13" vbProcedure="false"/>
    <definedName function="false" hidden="false" name="checkDEfCell_List01" vbProcedure="false"/>
    <definedName function="false" hidden="false" name="checkPeriodRange_List06_1" vbProcedure="false"/>
    <definedName function="false" hidden="false" name="checkPeriodRange_List06_10" vbProcedure="false"/>
    <definedName function="false" hidden="false" name="checkPeriodRange_List06_2" vbProcedure="false"/>
    <definedName function="false" hidden="false" name="checkPeriodRange_List06_3" vbProcedure="false"/>
    <definedName function="false" hidden="false" name="checkPeriodRange_List06_4" vbProcedure="false"/>
    <definedName function="false" hidden="false" name="checkPeriodRange_List06_5" vbProcedure="false"/>
    <definedName function="false" hidden="false" name="checkPeriodRange_List06_6" vbProcedure="false"/>
    <definedName function="false" hidden="false" name="checkPeriodRange_List06_7" vbProcedure="false"/>
    <definedName function="false" hidden="false" name="checkPeriodRange_List06_8" vbProcedure="false"/>
    <definedName function="false" hidden="false" name="checkPeriodRange_List06_9" vbProcedure="false"/>
    <definedName function="false" hidden="false" name="CHECK_LINK_RANGE_1" vbProcedure="false"/>
    <definedName function="false" hidden="false" name="chkGetUpdatesValue" vbProcedure="false"/>
    <definedName function="false" hidden="false" name="chkNoUpdatesValue" vbProcedure="false"/>
    <definedName function="false" hidden="false" name="code" vbProcedure="false"/>
    <definedName function="false" hidden="false" name="Component_comp" vbProcedure="false"/>
    <definedName function="false" hidden="false" name="Component_comp_p" vbProcedure="false"/>
    <definedName function="false" hidden="false" name="connection_flag" vbProcedure="false"/>
    <definedName function="false" hidden="false" name="CURRENT_DATE" vbProcedure="false"/>
    <definedName function="false" hidden="false" name="dataType" vbProcedure="false"/>
    <definedName function="false" hidden="false" name="data_List13" vbProcedure="false"/>
    <definedName function="false" hidden="false" name="DATA_URL" vbProcedure="false"/>
    <definedName function="false" hidden="false" name="dateCh" vbProcedure="false"/>
    <definedName function="false" hidden="false" name="dateChPeriod" vbProcedure="false"/>
    <definedName function="false" hidden="false" name="datePr" vbProcedure="false"/>
    <definedName function="false" hidden="false" name="datePr_ch" vbProcedure="false"/>
    <definedName function="false" hidden="false" name="default_val_4" vbProcedure="false"/>
    <definedName function="false" hidden="false" name="default_val_5" vbProcedure="false"/>
    <definedName function="false" hidden="false" name="default_val_6" vbProcedure="false"/>
    <definedName function="false" hidden="false" name="DESCRIPTION_TERRITORY" vbProcedure="false"/>
    <definedName function="false" hidden="false" name="et_add_POST_5" vbProcedure="false"/>
    <definedName function="false" hidden="false" name="et_Comm" vbProcedure="false"/>
    <definedName function="false" hidden="false" name="et_Component_comp" vbProcedure="false"/>
    <definedName function="false" hidden="false" name="et_Component_comp_p" vbProcedure="false"/>
    <definedName function="false" hidden="false" name="et_DS_range" vbProcedure="false"/>
    <definedName function="false" hidden="false" name="et_List00_00" vbProcedure="false"/>
    <definedName function="false" hidden="false" name="et_List00_01" vbProcedure="false"/>
    <definedName function="false" hidden="false" name="et_List00_02" vbProcedure="false"/>
    <definedName function="false" hidden="false" name="et_List00_03" vbProcedure="false"/>
    <definedName function="false" hidden="false" name="et_List00_04" vbProcedure="false"/>
    <definedName function="false" hidden="false" name="et_List01_0" vbProcedure="false"/>
    <definedName function="false" hidden="false" name="et_List01_1" vbProcedure="false"/>
    <definedName function="false" hidden="false" name="et_List01_2" vbProcedure="false"/>
    <definedName function="false" hidden="false" name="et_List02" vbProcedure="false"/>
    <definedName function="false" hidden="false" name="et_List02_1" vbProcedure="false"/>
    <definedName function="false" hidden="false" name="et_List02_1_wd" vbProcedure="false"/>
    <definedName function="false" hidden="false" name="et_List02_2" vbProcedure="false"/>
    <definedName function="false" hidden="false" name="et_List02_2_wd" vbProcedure="false"/>
    <definedName function="false" hidden="false" name="et_List02_3" vbProcedure="false"/>
    <definedName function="false" hidden="false" name="et_List02_3_wd" vbProcedure="false"/>
    <definedName function="false" hidden="false" name="et_List02_4" vbProcedure="false"/>
    <definedName function="false" hidden="false" name="et_List02_4_wd" vbProcedure="false"/>
    <definedName function="false" hidden="false" name="et_List02_changeColor_1" vbProcedure="false"/>
    <definedName function="false" hidden="false" name="et_List02_changeColor_1_wd" vbProcedure="false"/>
    <definedName function="false" hidden="false" name="et_List02_changeColor_2" vbProcedure="false"/>
    <definedName function="false" hidden="false" name="et_List02_changeColor_2_wd" vbProcedure="false"/>
    <definedName function="false" hidden="false" name="et_List02_changeColor_3" vbProcedure="false"/>
    <definedName function="false" hidden="false" name="et_List02_changeColor_3_wd" vbProcedure="false"/>
    <definedName function="false" hidden="false" name="et_List02_wd" vbProcedure="false"/>
    <definedName function="false" hidden="false" name="et_List03" vbProcedure="false"/>
    <definedName function="false" hidden="false" name="et_List05_1" vbProcedure="false"/>
    <definedName function="false" hidden="false" name="et_List05_10_FormulaVD" vbProcedure="false"/>
    <definedName function="false" hidden="false" name="et_List05_11_FormulaVD" vbProcedure="false"/>
    <definedName function="false" hidden="false" name="et_List05_2" vbProcedure="false"/>
    <definedName function="false" hidden="false" name="et_List05_2_FormulaVD" vbProcedure="false"/>
    <definedName function="false" hidden="false" name="et_List05_3" vbProcedure="false"/>
    <definedName function="false" hidden="false" name="et_List05_4" vbProcedure="false"/>
    <definedName function="false" hidden="false" name="et_List05_5_FormulaVD" vbProcedure="false"/>
    <definedName function="false" hidden="false" name="et_List05_9_FormulaVD" vbProcedure="false"/>
    <definedName function="false" hidden="false" name="et_List05_FormulaVD" vbProcedure="false"/>
    <definedName function="false" hidden="false" name="et_List06" vbProcedure="false"/>
    <definedName function="false" hidden="false" name="et_List06_1" vbProcedure="false"/>
    <definedName function="false" hidden="false" name="et_List06_10_1" vbProcedure="false"/>
    <definedName function="false" hidden="false" name="et_List06_10_1_K" vbProcedure="false"/>
    <definedName function="false" hidden="false" name="et_List06_10_2" vbProcedure="false"/>
    <definedName function="false" hidden="false" name="et_List06_10_3" vbProcedure="false"/>
    <definedName function="false" hidden="false" name="et_List06_10_4" vbProcedure="false"/>
    <definedName function="false" hidden="false" name="et_List06_10_5" vbProcedure="false"/>
    <definedName function="false" hidden="false" name="et_List06_10_6" vbProcedure="false"/>
    <definedName function="false" hidden="false" name="et_List06_10_7" vbProcedure="false"/>
    <definedName function="false" hidden="false" name="et_List06_10_8" vbProcedure="false"/>
    <definedName function="false" hidden="false" name="et_List06_10_MC" vbProcedure="false"/>
    <definedName function="false" hidden="false" name="et_List06_10_MC2" vbProcedure="false"/>
    <definedName function="false" hidden="false" name="et_List06_10_MC3" vbProcedure="false"/>
    <definedName function="false" hidden="false" name="et_List06_10_MC4" vbProcedure="false"/>
    <definedName function="false" hidden="false" name="et_List06_10_Period" vbProcedure="false"/>
    <definedName function="false" hidden="false" name="et_List06_1_1" vbProcedure="false"/>
    <definedName function="false" hidden="false" name="et_List06_1_2" vbProcedure="false"/>
    <definedName function="false" hidden="false" name="et_List06_1_3" vbProcedure="false"/>
    <definedName function="false" hidden="false" name="et_List06_1_4" vbProcedure="false"/>
    <definedName function="false" hidden="false" name="et_List06_1_5" vbProcedure="false"/>
    <definedName function="false" hidden="false" name="et_List06_1_6" vbProcedure="false"/>
    <definedName function="false" hidden="false" name="et_List06_1_7" vbProcedure="false"/>
    <definedName function="false" hidden="false" name="et_List06_1_MC" vbProcedure="false"/>
    <definedName function="false" hidden="false" name="et_List06_1_MC2" vbProcedure="false"/>
    <definedName function="false" hidden="false" name="et_List06_1_MC3" vbProcedure="false"/>
    <definedName function="false" hidden="false" name="et_List06_1_Period" vbProcedure="false"/>
    <definedName function="false" hidden="false" name="et_List06_2" vbProcedure="false"/>
    <definedName function="false" hidden="false" name="et_List06_2_1" vbProcedure="false"/>
    <definedName function="false" hidden="false" name="et_List06_2_2" vbProcedure="false"/>
    <definedName function="false" hidden="false" name="et_List06_2_3" vbProcedure="false"/>
    <definedName function="false" hidden="false" name="et_List06_2_4" vbProcedure="false"/>
    <definedName function="false" hidden="false" name="et_List06_2_5" vbProcedure="false"/>
    <definedName function="false" hidden="false" name="et_List06_2_6" vbProcedure="false"/>
    <definedName function="false" hidden="false" name="et_List06_2_7" vbProcedure="false"/>
    <definedName function="false" hidden="false" name="et_List06_2_MC" vbProcedure="false"/>
    <definedName function="false" hidden="false" name="et_List06_2_MC2" vbProcedure="false"/>
    <definedName function="false" hidden="false" name="et_List06_2_MC3" vbProcedure="false"/>
    <definedName function="false" hidden="false" name="et_List06_2_Period" vbProcedure="false"/>
    <definedName function="false" hidden="false" name="et_List06_3" vbProcedure="false"/>
    <definedName function="false" hidden="false" name="et_List06_3_1" vbProcedure="false"/>
    <definedName function="false" hidden="false" name="et_List06_3_2" vbProcedure="false"/>
    <definedName function="false" hidden="false" name="et_List06_3_3" vbProcedure="false"/>
    <definedName function="false" hidden="false" name="et_List06_3_4" vbProcedure="false"/>
    <definedName function="false" hidden="false" name="et_List06_3_5" vbProcedure="false"/>
    <definedName function="false" hidden="false" name="et_List06_3_6" vbProcedure="false"/>
    <definedName function="false" hidden="false" name="et_List06_3_7" vbProcedure="false"/>
    <definedName function="false" hidden="false" name="et_List06_3_MC" vbProcedure="false"/>
    <definedName function="false" hidden="false" name="et_List06_3_MC2" vbProcedure="false"/>
    <definedName function="false" hidden="false" name="et_List06_3_MC3" vbProcedure="false"/>
    <definedName function="false" hidden="false" name="et_List06_3_Period" vbProcedure="false"/>
    <definedName function="false" hidden="false" name="et_List06_4" vbProcedure="false"/>
    <definedName function="false" hidden="false" name="et_List06_4_1" vbProcedure="false"/>
    <definedName function="false" hidden="false" name="et_List06_4_2" vbProcedure="false"/>
    <definedName function="false" hidden="false" name="et_List06_4_3" vbProcedure="false"/>
    <definedName function="false" hidden="false" name="et_List06_4_4" vbProcedure="false"/>
    <definedName function="false" hidden="false" name="et_List06_4_5" vbProcedure="false"/>
    <definedName function="false" hidden="false" name="et_List06_4_6" vbProcedure="false"/>
    <definedName function="false" hidden="false" name="et_List06_4_7" vbProcedure="false"/>
    <definedName function="false" hidden="false" name="et_List06_4_MC" vbProcedure="false"/>
    <definedName function="false" hidden="false" name="et_List06_4_MC2" vbProcedure="false"/>
    <definedName function="false" hidden="false" name="et_List06_4_MC3" vbProcedure="false"/>
    <definedName function="false" hidden="false" name="et_List06_4_Period" vbProcedure="false"/>
    <definedName function="false" hidden="false" name="et_List06_5" vbProcedure="false"/>
    <definedName function="false" hidden="false" name="et_List06_5_0" vbProcedure="false"/>
    <definedName function="false" hidden="false" name="et_List06_5_0_first" vbProcedure="false"/>
    <definedName function="false" hidden="false" name="et_List06_5_1" vbProcedure="false"/>
    <definedName function="false" hidden="false" name="et_List06_5_1_changeColor" vbProcedure="false"/>
    <definedName function="false" hidden="false" name="et_List06_5_2" vbProcedure="false"/>
    <definedName function="false" hidden="false" name="et_List06_5_3" vbProcedure="false"/>
    <definedName function="false" hidden="false" name="et_List06_5_4" vbProcedure="false"/>
    <definedName function="false" hidden="false" name="et_List06_5_5" vbProcedure="false"/>
    <definedName function="false" hidden="false" name="et_List06_5_6" vbProcedure="false"/>
    <definedName function="false" hidden="false" name="et_List06_5_7" vbProcedure="false"/>
    <definedName function="false" hidden="false" name="et_List06_5_MC" vbProcedure="false"/>
    <definedName function="false" hidden="false" name="et_List06_5_MC2" vbProcedure="false"/>
    <definedName function="false" hidden="false" name="et_List06_5_MC3" vbProcedure="false"/>
    <definedName function="false" hidden="false" name="et_List06_5_Period" vbProcedure="false"/>
    <definedName function="false" hidden="false" name="et_List06_6" vbProcedure="false"/>
    <definedName function="false" hidden="false" name="et_List06_6_1" vbProcedure="false"/>
    <definedName function="false" hidden="false" name="et_List06_6_2" vbProcedure="false"/>
    <definedName function="false" hidden="false" name="et_List06_6_3" vbProcedure="false"/>
    <definedName function="false" hidden="false" name="et_List06_6_4" vbProcedure="false"/>
    <definedName function="false" hidden="false" name="et_List06_6_5" vbProcedure="false"/>
    <definedName function="false" hidden="false" name="et_List06_6_6" vbProcedure="false"/>
    <definedName function="false" hidden="false" name="et_List06_6_7" vbProcedure="false"/>
    <definedName function="false" hidden="false" name="et_List06_6_MC" vbProcedure="false"/>
    <definedName function="false" hidden="false" name="et_List06_6_MC2" vbProcedure="false"/>
    <definedName function="false" hidden="false" name="et_List06_6_MC3" vbProcedure="false"/>
    <definedName function="false" hidden="false" name="et_List06_6_Period" vbProcedure="false"/>
    <definedName function="false" hidden="false" name="et_List06_7" vbProcedure="false"/>
    <definedName function="false" hidden="false" name="et_List06_7_1" vbProcedure="false"/>
    <definedName function="false" hidden="false" name="et_List06_7_2" vbProcedure="false"/>
    <definedName function="false" hidden="false" name="et_List06_7_3" vbProcedure="false"/>
    <definedName function="false" hidden="false" name="et_List06_7_4" vbProcedure="false"/>
    <definedName function="false" hidden="false" name="et_List06_7_5" vbProcedure="false"/>
    <definedName function="false" hidden="false" name="et_List06_7_6" vbProcedure="false"/>
    <definedName function="false" hidden="false" name="et_List06_7_7" vbProcedure="false"/>
    <definedName function="false" hidden="false" name="et_List06_7_MC" vbProcedure="false"/>
    <definedName function="false" hidden="false" name="et_List06_7_MC2" vbProcedure="false"/>
    <definedName function="false" hidden="false" name="et_List06_7_MC3" vbProcedure="false"/>
    <definedName function="false" hidden="false" name="et_List06_7_Period" vbProcedure="false"/>
    <definedName function="false" hidden="false" name="et_List06_8" vbProcedure="false"/>
    <definedName function="false" hidden="false" name="et_List06_8_1" vbProcedure="false"/>
    <definedName function="false" hidden="false" name="et_List06_8_2" vbProcedure="false"/>
    <definedName function="false" hidden="false" name="et_List06_8_3" vbProcedure="false"/>
    <definedName function="false" hidden="false" name="et_List06_8_4" vbProcedure="false"/>
    <definedName function="false" hidden="false" name="et_List06_8_5" vbProcedure="false"/>
    <definedName function="false" hidden="false" name="et_List06_8_6" vbProcedure="false"/>
    <definedName function="false" hidden="false" name="et_List06_8_7" vbProcedure="false"/>
    <definedName function="false" hidden="false" name="et_List06_8_MC" vbProcedure="false"/>
    <definedName function="false" hidden="false" name="et_List06_8_MC2" vbProcedure="false"/>
    <definedName function="false" hidden="false" name="et_List06_8_MC3" vbProcedure="false"/>
    <definedName function="false" hidden="false" name="et_List06_8_Period" vbProcedure="false"/>
    <definedName function="false" hidden="false" name="et_List06_9_1" vbProcedure="false"/>
    <definedName function="false" hidden="false" name="et_List06_9_2" vbProcedure="false"/>
    <definedName function="false" hidden="false" name="et_List06_9_3" vbProcedure="false"/>
    <definedName function="false" hidden="false" name="et_List06_9_4" vbProcedure="false"/>
    <definedName function="false" hidden="false" name="et_List06_9_5" vbProcedure="false"/>
    <definedName function="false" hidden="false" name="et_List06_9_6" vbProcedure="false"/>
    <definedName function="false" hidden="false" name="et_List06_9_7" vbProcedure="false"/>
    <definedName function="false" hidden="false" name="et_List06_9_8" vbProcedure="false"/>
    <definedName function="false" hidden="false" name="et_List06_9_MC" vbProcedure="false"/>
    <definedName function="false" hidden="false" name="et_List06_9_MC2" vbProcedure="false"/>
    <definedName function="false" hidden="false" name="et_List06_9_MC3" vbProcedure="false"/>
    <definedName function="false" hidden="false" name="et_List06_9_MC4" vbProcedure="false"/>
    <definedName function="false" hidden="false" name="et_List06_9_Period" vbProcedure="false"/>
    <definedName function="false" hidden="false" name="et_List07" vbProcedure="false"/>
    <definedName function="false" hidden="false" name="et_List08" vbProcedure="false"/>
    <definedName function="false" hidden="false" name="et_List11_1" vbProcedure="false"/>
    <definedName function="false" hidden="false" name="et_List12_1" vbProcedure="false"/>
    <definedName function="false" hidden="false" name="et_List12_2" vbProcedure="false"/>
    <definedName function="false" hidden="false" name="et_List12_3" vbProcedure="false"/>
    <definedName function="false" hidden="false" name="et_List12_4" vbProcedure="false"/>
    <definedName function="false" hidden="false" name="et_List13_1" vbProcedure="false"/>
    <definedName function="false" hidden="false" name="et_List14_1_1" vbProcedure="false"/>
    <definedName function="false" hidden="false" name="et_List14_1_2" vbProcedure="false"/>
    <definedName function="false" hidden="false" name="et_List14_1_3" vbProcedure="false"/>
    <definedName function="false" hidden="false" name="et_List14_1_4" vbProcedure="false"/>
    <definedName function="false" hidden="false" name="et_OneRates_1" vbProcedure="false"/>
    <definedName function="false" hidden="false" name="et_OneRates_2" vbProcedure="false"/>
    <definedName function="false" hidden="false" name="et_OneRates_3" vbProcedure="false"/>
    <definedName function="false" hidden="false" name="et_OneRates_4" vbProcedure="false"/>
    <definedName function="false" hidden="false" name="et_OneRates_5" vbProcedure="false"/>
    <definedName function="false" hidden="false" name="et_OneRates_5_p" vbProcedure="false"/>
    <definedName function="false" hidden="false" name="et_OneRates_6" vbProcedure="false"/>
    <definedName function="false" hidden="false" name="et_OneRates_7" vbProcedure="false"/>
    <definedName function="false" hidden="false" name="et_pIns_List06_10_Period" vbProcedure="false"/>
    <definedName function="false" hidden="false" name="et_pIns_List06_1_Period" vbProcedure="false"/>
    <definedName function="false" hidden="false" name="et_pIns_List06_2_Period" vbProcedure="false"/>
    <definedName function="false" hidden="false" name="et_pIns_List06_3_Period" vbProcedure="false"/>
    <definedName function="false" hidden="false" name="et_pIns_List06_4_Period" vbProcedure="false"/>
    <definedName function="false" hidden="false" name="et_pIns_List06_5_Period" vbProcedure="false"/>
    <definedName function="false" hidden="false" name="et_pIns_List06_6_Period" vbProcedure="false"/>
    <definedName function="false" hidden="false" name="et_pIns_List06_7_Period" vbProcedure="false"/>
    <definedName function="false" hidden="false" name="et_pIns_List06_8_Period" vbProcedure="false"/>
    <definedName function="false" hidden="false" name="et_pIns_List06_9_Period" vbProcedure="false"/>
    <definedName function="false" hidden="false" name="et_PN_range" vbProcedure="false"/>
    <definedName function="false" hidden="false" name="et_TN_range" vbProcedure="false"/>
    <definedName function="false" hidden="false" name="et_TS_range" vbProcedure="false"/>
    <definedName function="false" hidden="false" name="et_TwoRates_1" vbProcedure="false"/>
    <definedName function="false" hidden="false" name="et_TwoRates_2" vbProcedure="false"/>
    <definedName function="false" hidden="false" name="et_TwoRates_3" vbProcedure="false"/>
    <definedName function="false" hidden="false" name="et_TwoRates_4" vbProcedure="false"/>
    <definedName function="false" hidden="false" name="et_TwoRates_5" vbProcedure="false"/>
    <definedName function="false" hidden="false" name="et_TwoRates_5_p" vbProcedure="false"/>
    <definedName function="false" hidden="false" name="et_TwoRates_6" vbProcedure="false"/>
    <definedName function="false" hidden="false" name="et_TwoRates_7" vbProcedure="false"/>
    <definedName function="false" hidden="false" name="fil" vbProcedure="false"/>
    <definedName function="false" hidden="false" name="fil_flag" vbProcedure="false"/>
    <definedName function="false" hidden="false" name="FirstLine" vbProcedure="false"/>
    <definedName function="false" hidden="false" name="flagMO" vbProcedure="false"/>
    <definedName function="false" hidden="false" name="flagST" vbProcedure="false"/>
    <definedName function="false" hidden="false" name="flagTwoTariff" vbProcedure="false"/>
    <definedName function="false" hidden="false" name="flagUsedTer_List01" vbProcedure="false"/>
    <definedName function="false" hidden="false" name="flag_publication" vbProcedure="false"/>
    <definedName function="false" hidden="false" name="group_rates" vbProcedure="false"/>
    <definedName function="false" hidden="false" name="header_10" vbProcedure="false"/>
    <definedName function="false" hidden="false" name="header_2" vbProcedure="false"/>
    <definedName function="false" hidden="false" name="header_5" vbProcedure="false"/>
    <definedName function="false" hidden="false" name="header_9" vbProcedure="false"/>
    <definedName function="false" hidden="false" name="hlApr" vbProcedure="false"/>
    <definedName function="false" hidden="false" name="IDtariff_List05_10" vbProcedure="false"/>
    <definedName function="false" hidden="false" name="IDtariff_List05_11" vbProcedure="false"/>
    <definedName function="false" hidden="false" name="IDtariff_List05_2" vbProcedure="false"/>
    <definedName function="false" hidden="false" name="IDtariff_List05_5" vbProcedure="false"/>
    <definedName function="false" hidden="false" name="IDtariff_List05_9" vbProcedure="false"/>
    <definedName function="false" hidden="false" name="id_rates" vbProcedure="false"/>
    <definedName function="false" hidden="false" name="Info_Diff" vbProcedure="false"/>
    <definedName function="false" hidden="false" name="Info_Diff1" vbProcedure="false"/>
    <definedName function="false" hidden="false" name="Info_FilFlag" vbProcedure="false"/>
    <definedName function="false" hidden="false" name="Info_ForMOInListMO" vbProcedure="false"/>
    <definedName function="false" hidden="false" name="Info_ForMRInListMO" vbProcedure="false"/>
    <definedName function="false" hidden="false" name="Info_ForSKIInListMO" vbProcedure="false"/>
    <definedName function="false" hidden="false" name="Info_ForSKINumberInListMO" vbProcedure="false"/>
    <definedName function="false" hidden="false" name="Info_NoteStandarts" vbProcedure="false"/>
    <definedName function="false" hidden="false" name="Info_NoUpdates" vbProcedure="false"/>
    <definedName function="false" hidden="false" name="Info_PeriodInTitle" vbProcedure="false"/>
    <definedName function="false" hidden="false" name="Info_PrDiff" vbProcedure="false"/>
    <definedName function="false" hidden="false" name="Info_PublicationNotDisclosed" vbProcedure="false"/>
    <definedName function="false" hidden="false" name="Info_PublicationPdf" vbProcedure="false"/>
    <definedName function="false" hidden="false" name="Info_PublicationWeb" vbProcedure="false"/>
    <definedName function="false" hidden="false" name="Info_TarName" vbProcedure="false"/>
    <definedName function="false" hidden="false" name="Info_TerExcludeHelp_1" vbProcedure="false"/>
    <definedName function="false" hidden="false" name="Info_TerExcludeHelp_2" vbProcedure="false"/>
    <definedName function="false" hidden="false" name="Info_TitleFil" vbProcedure="false"/>
    <definedName function="false" hidden="false" name="Info_TitleFlagCrossSubsidization" vbProcedure="false"/>
    <definedName function="false" hidden="false" name="Info_TitleFlagIstPubl" vbProcedure="false"/>
    <definedName function="false" hidden="false" name="Info_TitleFlagTwoPartTariff" vbProcedure="false"/>
    <definedName function="false" hidden="false" name="Info_TitleGroupRates" vbProcedure="false"/>
    <definedName function="false" hidden="false" name="Info_TitleKindPublication" vbProcedure="false"/>
    <definedName function="false" hidden="false" name="Info_TitleKindsOfGoods" vbProcedure="false"/>
    <definedName function="false" hidden="false" name="Info_TitlePublication" vbProcedure="false"/>
    <definedName function="false" hidden="false" name="Info_TitleType" vbProcedure="false"/>
    <definedName function="false" hidden="false" name="Info_T_Podkl" vbProcedure="false"/>
    <definedName function="false" hidden="false" name="inn" vbProcedure="false"/>
    <definedName function="false" hidden="false" name="Instr_1" vbProcedure="false"/>
    <definedName function="false" hidden="false" name="Instr_2" vbProcedure="false"/>
    <definedName function="false" hidden="false" name="Instr_3" vbProcedure="false"/>
    <definedName function="false" hidden="false" name="Instr_4" vbProcedure="false"/>
    <definedName function="false" hidden="false" name="Instr_5" vbProcedure="false"/>
    <definedName function="false" hidden="false" name="Instr_6" vbProcedure="false"/>
    <definedName function="false" hidden="false" name="Instr_7" vbProcedure="false"/>
    <definedName function="false" hidden="false" name="Instr_8" vbProcedure="false"/>
    <definedName function="false" hidden="false" name="instr_hyp1" vbProcedure="false"/>
    <definedName function="false" hidden="false" name="instr_hyp2" vbProcedure="false"/>
    <definedName function="false" hidden="false" name="instr_hyp3" vbProcedure="false"/>
    <definedName function="false" hidden="false" name="isComponent" vbProcedure="false"/>
    <definedName function="false" hidden="false" name="isDiff" vbProcedure="false"/>
    <definedName function="false" hidden="false" name="isSellers" vbProcedure="false"/>
    <definedName function="false" hidden="false" name="IstPub" vbProcedure="false"/>
    <definedName function="false" hidden="false" name="IstPub_ch" vbProcedure="false"/>
    <definedName function="false" hidden="false" name="kind_group_rates" vbProcedure="false"/>
    <definedName function="false" hidden="false" name="kind_group_rates_load" vbProcedure="false"/>
    <definedName function="false" hidden="false" name="kind_group_rates_load_filter" vbProcedure="false"/>
    <definedName function="false" hidden="false" name="kind_of_activity" vbProcedure="false"/>
    <definedName function="false" hidden="false" name="kind_of_activity_WARM" vbProcedure="false"/>
    <definedName function="false" hidden="false" name="kind_of_cons" vbProcedure="false"/>
    <definedName function="false" hidden="false" name="kind_of_control_method" vbProcedure="false"/>
    <definedName function="false" hidden="false" name="kind_of_control_method_filter" vbProcedure="false"/>
    <definedName function="false" hidden="false" name="kind_of_data_type" vbProcedure="false"/>
    <definedName function="false" hidden="false" name="kind_of_diameters" vbProcedure="false"/>
    <definedName function="false" hidden="false" name="kind_of_diameters2" vbProcedure="false"/>
    <definedName function="false" hidden="false" name="kind_of_diff" vbProcedure="false"/>
    <definedName function="false" hidden="false" name="kind_of_forms" vbProcedure="false"/>
    <definedName function="false" hidden="false" name="kind_of_fuel" vbProcedure="false"/>
    <definedName function="false" hidden="false" name="kind_of_heat_transfer" vbProcedure="false"/>
    <definedName function="false" hidden="false" name="kind_of_heat_transfer2" vbProcedure="false"/>
    <definedName function="false" hidden="false" name="kind_of_heat_transfer3" vbProcedure="false"/>
    <definedName function="false" hidden="false" name="kind_of_load" vbProcedure="false"/>
    <definedName function="false" hidden="false" name="kind_of_load2" vbProcedure="false"/>
    <definedName function="false" hidden="false" name="kind_of_load3" vbProcedure="false"/>
    <definedName function="false" hidden="false" name="kind_of_load4" vbProcedure="false"/>
    <definedName function="false" hidden="false" name="kind_of_nameforms" vbProcedure="false"/>
    <definedName function="false" hidden="false" name="kind_of_NDS" vbProcedure="false"/>
    <definedName function="false" hidden="false" name="kind_of_NDS_tariff" vbProcedure="false"/>
    <definedName function="false" hidden="false" name="kind_of_NDS_tariff_people" vbProcedure="false"/>
    <definedName function="false" hidden="false" name="kind_of_nets" vbProcedure="false"/>
    <definedName function="false" hidden="false" name="kind_of_publication" vbProcedure="false"/>
    <definedName function="false" hidden="false" name="kind_of_scheme_in" vbProcedure="false"/>
    <definedName function="false" hidden="false" name="kind_of_scheme_in2" vbProcedure="false"/>
    <definedName function="false" hidden="false" name="kind_of_tariff_unit" vbProcedure="false"/>
    <definedName function="false" hidden="false" name="kind_of_unit" vbProcedure="false"/>
    <definedName function="false" hidden="false" name="kind_of_zak" vbProcedure="false"/>
    <definedName function="false" hidden="false" name="kpp" vbProcedure="false"/>
    <definedName function="false" hidden="false" name="LINK_RANGE" vbProcedure="false"/>
    <definedName function="false" hidden="false" name="List01_CheckC" vbProcedure="false"/>
    <definedName function="false" hidden="false" name="List01_NameCol" vbProcedure="false"/>
    <definedName function="false" hidden="false" name="List01_REESTR_MO" vbProcedure="false"/>
    <definedName function="false" hidden="false" name="List03_Date_1" vbProcedure="false"/>
    <definedName function="false" hidden="false" name="List03_GroundMaterials_1" vbProcedure="false"/>
    <definedName function="false" hidden="false" name="List03_NameForms" vbProcedure="false"/>
    <definedName function="false" hidden="false" name="List03_NameForms_Copy" vbProcedure="false"/>
    <definedName function="false" hidden="false" name="List03_note" vbProcedure="false"/>
    <definedName function="false" hidden="false" name="List03_NumForms" vbProcedure="false"/>
    <definedName function="false" hidden="false" name="List03_NumForms_Copy" vbProcedure="false"/>
    <definedName function="false" hidden="false" name="List06_10_DP" vbProcedure="false"/>
    <definedName function="false" hidden="false" name="List06_10_flagDS" vbProcedure="false"/>
    <definedName function="false" hidden="false" name="List06_10_flagTN" vbProcedure="false"/>
    <definedName function="false" hidden="false" name="List06_10_flagTS" vbProcedure="false"/>
    <definedName function="false" hidden="false" name="List06_10_MC2" vbProcedure="false"/>
    <definedName function="false" hidden="false" name="List06_10_note" vbProcedure="false"/>
    <definedName function="false" hidden="false" name="List06_10_Period" vbProcedure="false"/>
    <definedName function="false" hidden="false" name="List06_10_pl" vbProcedure="false"/>
    <definedName function="false" hidden="false" name="List06_10_region" vbProcedure="false"/>
    <definedName function="false" hidden="false" name="List06_2_DP" vbProcedure="false"/>
    <definedName function="false" hidden="false" name="List06_2_MC" vbProcedure="false"/>
    <definedName function="false" hidden="false" name="List06_2_MC2" vbProcedure="false"/>
    <definedName function="false" hidden="false" name="List06_2_note" vbProcedure="false"/>
    <definedName function="false" hidden="false" name="List06_2_Period" vbProcedure="false"/>
    <definedName function="false" hidden="false" name="List06_5_0" vbProcedure="false"/>
    <definedName function="false" hidden="false" name="List06_5_1_changeColor" vbProcedure="false"/>
    <definedName function="false" hidden="false" name="List06_5_DP" vbProcedure="false"/>
    <definedName function="false" hidden="false" name="List06_5_MC" vbProcedure="false"/>
    <definedName function="false" hidden="false" name="List06_5_MC2" vbProcedure="false"/>
    <definedName function="false" hidden="false" name="List06_5_note" vbProcedure="false"/>
    <definedName function="false" hidden="false" name="List06_5_Period" vbProcedure="false"/>
    <definedName function="false" hidden="false" name="List06_9_DP" vbProcedure="false"/>
    <definedName function="false" hidden="false" name="List06_9_flagDS" vbProcedure="false"/>
    <definedName function="false" hidden="false" name="List06_9_flagPN" vbProcedure="false"/>
    <definedName function="false" hidden="false" name="List06_9_flagTN" vbProcedure="false"/>
    <definedName function="false" hidden="false" name="List06_9_flagTS" vbProcedure="false"/>
    <definedName function="false" hidden="false" name="List06_9_MC2" vbProcedure="false"/>
    <definedName function="false" hidden="false" name="List06_9_note" vbProcedure="false"/>
    <definedName function="false" hidden="false" name="List06_9_Period" vbProcedure="false"/>
    <definedName function="false" hidden="false" name="List06_9_pl" vbProcedure="false"/>
    <definedName function="false" hidden="false" name="List06_9_region" vbProcedure="false"/>
    <definedName function="false" hidden="false" name="List13_GroundMaterials_1" vbProcedure="false"/>
    <definedName function="false" hidden="false" name="List13_note" vbProcedure="false"/>
    <definedName function="false" hidden="false" name="List14_1_Date" vbProcedure="false"/>
    <definedName function="false" hidden="false" name="List14_1_Date_1" vbProcedure="false"/>
    <definedName function="false" hidden="false" name="List14_1_DPR" vbProcedure="false"/>
    <definedName function="false" hidden="false" name="List14_1_flagIPR" vbProcedure="false"/>
    <definedName function="false" hidden="false" name="List14_1_GroundMaterials_1" vbProcedure="false"/>
    <definedName function="false" hidden="false" name="List14_1_hypIPR" vbProcedure="false"/>
    <definedName function="false" hidden="false" name="List14_1_method" vbProcedure="false"/>
    <definedName function="false" hidden="false" name="List14_1_note" vbProcedure="false"/>
    <definedName function="false" hidden="false" name="ListForms" vbProcedure="false"/>
    <definedName function="false" hidden="false" name="List_H" vbProcedure="false"/>
    <definedName function="false" hidden="false" name="List_M" vbProcedure="false"/>
    <definedName function="false" hidden="false" name="LIST_MR_MO_OKTMO" vbProcedure="false"/>
    <definedName function="false" hidden="false" name="logical" vbProcedure="false"/>
    <definedName function="false" hidden="false" name="MODesc" vbProcedure="false"/>
    <definedName function="false" hidden="false" name="MONTH" vbProcedure="false"/>
    <definedName function="false" hidden="false" name="mo_List01" vbProcedure="false"/>
    <definedName function="false" hidden="false" name="mrCopy_List01" vbProcedure="false"/>
    <definedName function="false" hidden="false" name="mrmoCopy_List01" vbProcedure="false"/>
    <definedName function="false" hidden="false" name="mr_List01" vbProcedure="false"/>
    <definedName function="false" hidden="false" name="nalog" vbProcedure="false"/>
    <definedName function="false" hidden="false" name="nameApr" vbProcedure="false"/>
    <definedName function="false" hidden="false" name="NameOrPr" vbProcedure="false"/>
    <definedName function="false" hidden="false" name="NameOrPr_ch" vbProcedure="false"/>
    <definedName function="false" hidden="false" name="name_rates" vbProcedure="false"/>
    <definedName function="false" hidden="false" name="name_rates_4" vbProcedure="false"/>
    <definedName function="false" hidden="false" name="name_rates_4_filter" vbProcedure="false"/>
    <definedName function="false" hidden="false" name="name_rates_8" vbProcedure="false"/>
    <definedName function="false" hidden="false" name="name_rates_8_filter" vbProcedure="false"/>
    <definedName function="false" hidden="false" name="numberPr" vbProcedure="false"/>
    <definedName function="false" hidden="false" name="numberPr_ch" vbProcedure="false"/>
    <definedName function="false" hidden="false" name="OneRates_2" vbProcedure="false"/>
    <definedName function="false" hidden="false" name="OneRates_5" vbProcedure="false"/>
    <definedName function="false" hidden="false" name="OneRates_5_comp" vbProcedure="false"/>
    <definedName function="false" hidden="false" name="OneRates_5_p" vbProcedure="false"/>
    <definedName function="false" hidden="false" name="org" vbProcedure="false"/>
    <definedName function="false" hidden="false" name="Org_Address" vbProcedure="false"/>
    <definedName function="false" hidden="false" name="ORG_END_DATE" vbProcedure="false"/>
    <definedName function="false" hidden="false" name="Org_main" vbProcedure="false"/>
    <definedName function="false" hidden="false" name="ORG_START_DATE" vbProcedure="false"/>
    <definedName function="false" hidden="false" name="otv_lico_name" vbProcedure="false"/>
    <definedName function="false" hidden="false" name="P10_T1_Protect" vbProcedure="false"/>
    <definedName function="false" hidden="false" name="P11_T1_Protect" vbProcedure="false"/>
    <definedName function="false" hidden="false" name="P12_T1_Protect" vbProcedure="false"/>
    <definedName function="false" hidden="false" name="P13_T1_Protect" vbProcedure="false"/>
    <definedName function="false" hidden="false" name="P14_T1_Protect" vbProcedure="false"/>
    <definedName function="false" hidden="false" name="P19_T1_Protect" vbProcedure="false"/>
    <definedName function="false" hidden="false" name="P19_T2_Protect" vbProcedure="false"/>
    <definedName function="false" hidden="false" name="P3_PROT_22" vbProcedure="false"/>
    <definedName function="false" hidden="false" name="P4_PROT_22" vbProcedure="false"/>
    <definedName function="false" hidden="false" name="P5_PROT_22" vbProcedure="false"/>
    <definedName function="false" hidden="false" name="P5_T1_Protect" vbProcedure="false"/>
    <definedName function="false" hidden="false" name="P6_T1_Protect" vbProcedure="false"/>
    <definedName function="false" hidden="false" name="P7_T1_Protect" vbProcedure="false"/>
    <definedName function="false" hidden="false" name="P8_T1_Protect" vbProcedure="false"/>
    <definedName function="false" hidden="false" name="P9_T1_Protect" vbProcedure="false"/>
    <definedName function="false" hidden="false" name="pCng_List13_1" vbProcedure="false"/>
    <definedName function="false" hidden="false" name="pDel_Comm" vbProcedure="false"/>
    <definedName function="false" hidden="false" name="pDel_List01_0" vbProcedure="false"/>
    <definedName function="false" hidden="false" name="pDel_List01_1" vbProcedure="false"/>
    <definedName function="false" hidden="false" name="pDel_List01_2" vbProcedure="false"/>
    <definedName function="false" hidden="false" name="pDel_List02" vbProcedure="false"/>
    <definedName function="false" hidden="false" name="pDel_List02_1" vbProcedure="false"/>
    <definedName function="false" hidden="false" name="pDel_List02_2" vbProcedure="false"/>
    <definedName function="false" hidden="false" name="pDel_List02_3" vbProcedure="false"/>
    <definedName function="false" hidden="false" name="pDel_List03" vbProcedure="false"/>
    <definedName function="false" hidden="false" name="pDel_List06_10_3" vbProcedure="false"/>
    <definedName function="false" hidden="false" name="pDel_List06_10_4" vbProcedure="false"/>
    <definedName function="false" hidden="false" name="pDel_List06_10_5" vbProcedure="false"/>
    <definedName function="false" hidden="false" name="pDel_List06_10_6" vbProcedure="false"/>
    <definedName function="false" hidden="false" name="pDel_List06_10_7" vbProcedure="false"/>
    <definedName function="false" hidden="false" name="pDel_List06_2_1" vbProcedure="false"/>
    <definedName function="false" hidden="false" name="pDel_List06_5_2" vbProcedure="false"/>
    <definedName function="false" hidden="false" name="pDel_List06_9_3" vbProcedure="false"/>
    <definedName function="false" hidden="false" name="pDel_List06_9_4" vbProcedure="false"/>
    <definedName function="false" hidden="false" name="pDel_List06_9_5" vbProcedure="false"/>
    <definedName function="false" hidden="false" name="pDel_List06_9_6" vbProcedure="false"/>
    <definedName function="false" hidden="false" name="pDel_List06_9_7" vbProcedure="false"/>
    <definedName function="false" hidden="false" name="pDel_List07" vbProcedure="false"/>
    <definedName function="false" hidden="false" name="pDel_List13_1" vbProcedure="false"/>
    <definedName function="false" hidden="false" name="pDel_List14_1_1" vbProcedure="false"/>
    <definedName function="false" hidden="false" name="pDel_List14_1_1_2" vbProcedure="false"/>
    <definedName function="false" hidden="false" name="pDel_List14_1_2" vbProcedure="false"/>
    <definedName function="false" hidden="false" name="pDel_List14_1_2_2" vbProcedure="false"/>
    <definedName function="false" hidden="false" name="pDel_List14_1_3" vbProcedure="false"/>
    <definedName function="false" hidden="false" name="pDel_List14_1_3_2" vbProcedure="false"/>
    <definedName function="false" hidden="false" name="pDel_List14_1_4" vbProcedure="false"/>
    <definedName function="false" hidden="false" name="pDel_List14_1_4_2" vbProcedure="false"/>
    <definedName function="false" hidden="false" name="pDel_List14_1_5" vbProcedure="false"/>
    <definedName function="false" hidden="false" name="pDel_List14_1_5_2" vbProcedure="false"/>
    <definedName function="false" hidden="false" name="periodEnd" vbProcedure="false"/>
    <definedName function="false" hidden="false" name="periodStart" vbProcedure="false"/>
    <definedName function="false" hidden="false" name="pIns_Comm" vbProcedure="false"/>
    <definedName function="false" hidden="false" name="pIns_List01_0" vbProcedure="false"/>
    <definedName function="false" hidden="false" name="pIns_List02" vbProcedure="false"/>
    <definedName function="false" hidden="false" name="pIns_List03" vbProcedure="false"/>
    <definedName function="false" hidden="false" name="pIns_List06_10_Period" vbProcedure="false"/>
    <definedName function="false" hidden="false" name="pIns_List06_2_Period" vbProcedure="false"/>
    <definedName function="false" hidden="false" name="pIns_List06_5_Period" vbProcedure="false"/>
    <definedName function="false" hidden="false" name="pIns_List06_9_Period" vbProcedure="false"/>
    <definedName function="false" hidden="false" name="pIns_List07" vbProcedure="false"/>
    <definedName function="false" hidden="false" name="pIns_List13_1" vbProcedure="false"/>
    <definedName function="false" hidden="false" name="PROT_22" vbProcedure="false"/>
    <definedName function="false" hidden="false" name="pVDel_List06_10" vbProcedure="false"/>
    <definedName function="false" hidden="false" name="pVDel_List06_2" vbProcedure="false"/>
    <definedName function="false" hidden="false" name="pVDel_List06_5" vbProcedure="false"/>
    <definedName function="false" hidden="false" name="pVDel_List06_9" vbProcedure="false"/>
    <definedName function="false" hidden="false" name="QUARTER" vbProcedure="false"/>
    <definedName function="false" hidden="false" name="REESTR_LINK_RANGE" vbProcedure="false"/>
    <definedName function="false" hidden="false" name="REESTR_ORG_RANGE" vbProcedure="false"/>
    <definedName function="false" hidden="false" name="REESTR_VED_RANGE" vbProcedure="false"/>
    <definedName function="false" hidden="false" name="REESTR_VT_RANGE" vbProcedure="false"/>
    <definedName function="false" hidden="false" name="RegExc_clear_1" vbProcedure="false"/>
    <definedName function="false" hidden="false" name="RegExc_Clear_2" vbProcedure="false"/>
    <definedName function="false" hidden="false" name="REGION" vbProcedure="false"/>
    <definedName function="false" hidden="false" name="region_name" vbProcedure="false"/>
    <definedName function="false" hidden="false" name="RegulatoryPeriod" vbProcedure="false"/>
    <definedName function="false" hidden="false" name="SAPBEXrevision" vbProcedure="false"/>
    <definedName function="false" hidden="false" name="SAPBEXsysID" vbProcedure="false"/>
    <definedName function="false" hidden="false" name="SAPBEXwbID" vbProcedure="false"/>
    <definedName function="false" hidden="false" name="SKI_number" vbProcedure="false"/>
    <definedName function="false" hidden="false" name="tariffDesc" vbProcedure="false"/>
    <definedName function="false" hidden="false" name="TECH_ORG_ID" vbProcedure="false"/>
    <definedName function="false" hidden="false" name="terCopy_List01" vbProcedure="false"/>
    <definedName function="false" hidden="false" name="ter_List01" vbProcedure="false"/>
    <definedName function="false" hidden="false" name="TitlePr_ch" vbProcedure="false"/>
    <definedName function="false" hidden="false" name="TwoRates_2" vbProcedure="false"/>
    <definedName function="false" hidden="false" name="TwoRates_5" vbProcedure="false"/>
    <definedName function="false" hidden="false" name="TwoRates_5_comp" vbProcedure="false"/>
    <definedName function="false" hidden="false" name="TwoRates_5_p" vbProcedure="false"/>
    <definedName function="false" hidden="false" name="UpdStatus" vbProcedure="false"/>
    <definedName function="false" hidden="false" name="VDET_END_DATE" vbProcedure="false"/>
    <definedName function="false" hidden="false" name="VDET_START_DATE" vbProcedure="false"/>
    <definedName function="false" hidden="false" name="version" vbProcedure="false"/>
    <definedName function="false" hidden="false" name="VidTopl" vbProcedure="false"/>
    <definedName function="false" hidden="false" name="VidTopl_2" vbProcedure="false"/>
    <definedName function="false" hidden="false" name="vid_teplnos_10" vbProcedure="false"/>
    <definedName function="false" hidden="false" name="vid_teplnos_11" vbProcedure="false"/>
    <definedName function="false" hidden="false" name="vid_teplnos_12" vbProcedure="false"/>
    <definedName function="false" hidden="false" name="vid_teplnos_2" vbProcedure="false"/>
    <definedName function="false" hidden="false" name="vid_teplnos_6" vbProcedure="false"/>
    <definedName function="false" hidden="false" name="vid_teplnos_7" vbProcedure="false"/>
    <definedName function="false" hidden="false" name="vid_teplnos_8" vbProcedure="false"/>
    <definedName function="false" hidden="false" name="vid_teplnos_9" vbProcedure="false"/>
    <definedName function="false" hidden="false" name="warmNote" vbProcedure="false"/>
    <definedName function="false" hidden="false" name="year_list" vbProcedure="false"/>
    <definedName function="false" hidden="false" name="year_list1" vbProcedure="false"/>
    <definedName function="false" hidden="false" name="_xlfn.IFERROR" vbProcedure="false"/>
    <definedName function="false" hidden="false" localSheetId="22" name="_xlnm._FilterDatabase" vbProcedure="false"/>
    <definedName function="true" hidden="false" name="Instruction.BlockClick" vbProcedure="true"/>
    <definedName function="true" hidden="false" name="Instruction.cmdGetUpdate_Click" vbProcedure="true"/>
    <definedName function="true" hidden="false" name="Instruction.cmdStart_Click" vbProcedure="true"/>
    <definedName function="true" hidden="false" name="modUpdTemplLogger.Clear" vbProcedure="true"/>
    <definedName function="true" hidden="false" name="modInfo.MainSheetHelp" vbProcedure="true"/>
    <definedName function="true" hidden="false" name="modList00.CreatePrintedForm" vbProcedure="true"/>
    <definedName function="true" hidden="false" name="modList00.cmdOrganizationChoice_Click_Handler" vbProcedure="true"/>
    <definedName function="true" hidden="false" name="modfrmDateChoose.CalendarShow" vbProcedure="true"/>
    <definedName function="true" hidden="false" name="modThisWorkbook.Freeze_Panes" vbProcedure="true"/>
    <definedName function="true" hidden="false" name="modList02.cmdDoIt_Click_Handler" vbProcedure="true"/>
  </definedName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<sst xmlns="http://schemas.openxmlformats.org/spreadsheetml/2006/main" count="2542" uniqueCount="1196">
  <si>
    <t xml:space="preserve"> (требуется обновление)</t>
  </si>
  <si>
    <t xml:space="preserve"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</si>
  <si>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 xml:space="preserve"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</si>
  <si>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A</t>
  </si>
  <si>
    <t xml:space="preserve"> - необязательные для заполнения</t>
  </si>
  <si>
    <t xml:space="preserve"> - с формулами и константами</t>
  </si>
  <si>
    <t xml:space="preserve"> - обязательные для заполнения</t>
  </si>
  <si>
    <t xml:space="preserve"> - с выбором значений по двойному клику</t>
  </si>
  <si>
    <t xml:space="preserve"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</si>
  <si>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</si>
  <si>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 xml:space="preserve">Обратиться за помощью в службу технической поддержки</t>
  </si>
  <si>
    <t xml:space="preserve">Инструкция по загрузке сопроводительных материалов</t>
  </si>
  <si>
    <t xml:space="preserve">Инструкция по работе с отчетной формой</t>
  </si>
  <si>
    <t xml:space="preserve"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</si>
  <si>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 xml:space="preserve">проверять доступные обновления (рекомендуется)</t>
  </si>
  <si>
    <t xml:space="preserve">y</t>
  </si>
  <si>
    <t xml:space="preserve">никогда не проверять наличие обновлений (не рекомендуется)</t>
  </si>
  <si>
    <t xml:space="preserve">Дата/Время</t>
  </si>
  <si>
    <t xml:space="preserve">Сообщение</t>
  </si>
  <si>
    <t xml:space="preserve">Статус</t>
  </si>
  <si>
    <t xml:space="preserve">Проверка доступных обновлений...</t>
  </si>
  <si>
    <t xml:space="preserve">Информация</t>
  </si>
  <si>
    <t xml:space="preserve">Нет доступных обновлений для отчёта с кодом FAS.JKH.OPEN.INFO.REQUEST.GVS!</t>
  </si>
  <si>
    <t xml:space="preserve">Субъект РФ</t>
  </si>
  <si>
    <t xml:space="preserve">Ярославская область</t>
  </si>
  <si>
    <t xml:space="preserve">Отсутствует Интернет в границах территории МО, где организация осуществляет регулируемые виды деятельности</t>
  </si>
  <si>
    <t xml:space="preserve">нет</t>
  </si>
  <si>
    <t xml:space="preserve">Начало периода регулирования</t>
  </si>
  <si>
    <t xml:space="preserve">01.01.2019</t>
  </si>
  <si>
    <t xml:space="preserve">Окончание периода регулирования</t>
  </si>
  <si>
    <t xml:space="preserve">31.12.2023</t>
  </si>
  <si>
    <t xml:space="preserve">Тип отчета</t>
  </si>
  <si>
    <t xml:space="preserve">изменения в раскрытой ранее информации</t>
  </si>
  <si>
    <t xml:space="preserve">Дата внесения изменений в информацию, подлежащую раскрытию</t>
  </si>
  <si>
    <t xml:space="preserve">30.04.2019</t>
  </si>
  <si>
    <t xml:space="preserve">Дата периода регулирования, с которой предлагаются изменения в тарифы</t>
  </si>
  <si>
    <t xml:space="preserve">01.01.2020</t>
  </si>
  <si>
    <t xml:space="preserve">Первичное предложение по тарифам</t>
  </si>
  <si>
    <t xml:space="preserve">Дата подачи заявления об утверждении тарифов</t>
  </si>
  <si>
    <t xml:space="preserve">27.04.2018</t>
  </si>
  <si>
    <t xml:space="preserve">Номер подачи заявления об утверждении тарифов</t>
  </si>
  <si>
    <t xml:space="preserve">01-10/2183</t>
  </si>
  <si>
    <t xml:space="preserve">Изменение тарифов</t>
  </si>
  <si>
    <t xml:space="preserve">Дата подачи заявления об изменении тарифов</t>
  </si>
  <si>
    <t xml:space="preserve">25.04.2019</t>
  </si>
  <si>
    <t xml:space="preserve">Номер заявления об изменении тарифов</t>
  </si>
  <si>
    <t xml:space="preserve">01-10/3122</t>
  </si>
  <si>
    <t xml:space="preserve">Является ли данное юридическое лицо подразделением (филиалом) другой организации</t>
  </si>
  <si>
    <t xml:space="preserve">Наименование организации</t>
  </si>
  <si>
    <t xml:space="preserve">ООО "Газпром теплоэнерго Ярославль"</t>
  </si>
  <si>
    <t xml:space="preserve">Наименование филиала</t>
  </si>
  <si>
    <t xml:space="preserve">ИНН</t>
  </si>
  <si>
    <t xml:space="preserve">7603060690</t>
  </si>
  <si>
    <t xml:space="preserve">КПП</t>
  </si>
  <si>
    <t xml:space="preserve">760301001</t>
  </si>
  <si>
    <t xml:space="preserve">Режим налогообложения</t>
  </si>
  <si>
    <t xml:space="preserve">общий</t>
  </si>
  <si>
    <t xml:space="preserve">Почтовый адрес регулируемой организации</t>
  </si>
  <si>
    <t xml:space="preserve">150065, г. Ярославль, проспект Машиностроителей, д.64</t>
  </si>
  <si>
    <t xml:space="preserve">Фамилия, имя, отчество руководителя</t>
  </si>
  <si>
    <t xml:space="preserve">Малов Сергей Владимирович</t>
  </si>
  <si>
    <t xml:space="preserve">Ответственный за заполнение формы</t>
  </si>
  <si>
    <t xml:space="preserve">Фамилия, имя, отчество</t>
  </si>
  <si>
    <t xml:space="preserve">Жезлова Наталия Валерьевна</t>
  </si>
  <si>
    <t xml:space="preserve">Должность</t>
  </si>
  <si>
    <t xml:space="preserve">начальник ПЭО</t>
  </si>
  <si>
    <t xml:space="preserve">Контактный телефон</t>
  </si>
  <si>
    <t xml:space="preserve">(4852)670-658</t>
  </si>
  <si>
    <t xml:space="preserve">E-mail</t>
  </si>
  <si>
    <t xml:space="preserve">u1577@teplosys.com</t>
  </si>
  <si>
    <t xml:space="preserve">МО</t>
  </si>
  <si>
    <t xml:space="preserve">ОКТМО</t>
  </si>
  <si>
    <t xml:space="preserve">МР</t>
  </si>
  <si>
    <t xml:space="preserve">Перечень муниципальных районов и муниципальных образований (территорий действия тарифа)</t>
  </si>
  <si>
    <t xml:space="preserve">да</t>
  </si>
  <si>
    <t xml:space="preserve">Территория действия тарифа</t>
  </si>
  <si>
    <t xml:space="preserve">Муниципальный район</t>
  </si>
  <si>
    <t xml:space="preserve">Муниципальное образование</t>
  </si>
  <si>
    <t xml:space="preserve">№ п/п</t>
  </si>
  <si>
    <t xml:space="preserve">Наименование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</si>
  <si>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</si>
  <si>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</si>
  <si>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</si>
  <si>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</si>
  <si>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</si>
  <si>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</si>
  <si>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</si>
  <si>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размерженный МР</t>
  </si>
  <si>
    <t xml:space="preserve">флаг используемости территории на листе Перечень тарифов</t>
  </si>
  <si>
    <t xml:space="preserve">копия территорий</t>
  </si>
  <si>
    <t xml:space="preserve">МР (ОКТМО)</t>
  </si>
  <si>
    <t xml:space="preserve">auto</t>
  </si>
  <si>
    <t xml:space="preserve">город Ярославль, город Ярославль (78701000);</t>
  </si>
  <si>
    <t xml:space="preserve">0</t>
  </si>
  <si>
    <t xml:space="preserve">город Ярославль</t>
  </si>
  <si>
    <t xml:space="preserve">78701000</t>
  </si>
  <si>
    <t xml:space="preserve">Ростовский муниципальный район, Семибратово сельское поселение (78637447);</t>
  </si>
  <si>
    <t xml:space="preserve">Ростовский муниципальный район</t>
  </si>
  <si>
    <t xml:space="preserve">Семибратово сельское поселение</t>
  </si>
  <si>
    <t xml:space="preserve">78637447</t>
  </si>
  <si>
    <t xml:space="preserve">Угличский муниципальный район, Угличский муниципальный район (78646000);</t>
  </si>
  <si>
    <t xml:space="preserve">Угличский муниципальный район</t>
  </si>
  <si>
    <t xml:space="preserve">78646000</t>
  </si>
  <si>
    <t xml:space="preserve">man</t>
  </si>
  <si>
    <t xml:space="preserve">Добавить территорию действия тарифа</t>
  </si>
  <si>
    <t xml:space="preserve">Перечень тарифов и технологически не связанных между собой централизованных систем горячего водоснабжения, в отношении которых предлагаются различные тарифы в сфере горячего водоснабжения</t>
  </si>
  <si>
    <t xml:space="preserve">Компонент на холодную воду в тарифе на горячую воду установлен с разбивкой по поставщикам</t>
  </si>
  <si>
    <t xml:space="preserve">Вид тарифа</t>
  </si>
  <si>
    <t xml:space="preserve">Вид деятельности</t>
  </si>
  <si>
    <t xml:space="preserve">Наличие двухставочного тарифа</t>
  </si>
  <si>
    <t xml:space="preserve">Наименование тарифа</t>
  </si>
  <si>
    <t xml:space="preserve">Дифференциация по
 МО (территориям)</t>
  </si>
  <si>
    <t xml:space="preserve">Дифференциация по 
централизованным системам горячего водоснабжения</t>
  </si>
  <si>
    <t xml:space="preserve">Примечание</t>
  </si>
  <si>
    <t xml:space="preserve">да/нет</t>
  </si>
  <si>
    <t xml:space="preserve">Описание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</si>
  <si>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</si>
  <si>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</si>
  <si>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</si>
  <si>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</si>
  <si>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</si>
  <si>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</si>
  <si>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Тариф на горячую воду в закрытой системе горячего водоснабжения (горячее водоснабжение)</t>
  </si>
  <si>
    <t xml:space="preserve">Горячее водоснабжение</t>
  </si>
  <si>
    <t xml:space="preserve">двухкомпонентный тариф</t>
  </si>
  <si>
    <r>
      <rPr>
        <sz val="10"/>
        <rFont val="Tahoma"/>
        <family val="2"/>
        <charset val="204"/>
      </rPr>
      <t xml:space="preserve"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</si>
  <si>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 xml:space="preserve">Параметры формы</t>
  </si>
  <si>
    <t xml:space="preserve">Описание параметров формы</t>
  </si>
  <si>
    <t xml:space="preserve">Наименование параметра</t>
  </si>
  <si>
    <t xml:space="preserve">Дата заполнения/внесения изменений</t>
  </si>
  <si>
    <t xml:space="preserve">Указывается календарная дата первичного заполнения или внесения изменений в форму в виде «ДД.ММ.ГГГГ».</t>
  </si>
  <si>
    <t xml:space="preserve">Наименование централизованной системы коммунальной инфраструктуры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</si>
  <si>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</si>
  <si>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 xml:space="preserve">Наименование регулируемого вида деятельности</t>
  </si>
  <si>
    <t xml:space="preserve">Указывается наименование вида регулируемой деятельности.</t>
  </si>
  <si>
    <t xml:space="preserve">Территория оказания услуги по регулируемому виду деятельности</t>
  </si>
  <si>
    <t xml:space="preserve">x</t>
  </si>
  <si>
    <t xml:space="preserve">Субъект Российской Федерации</t>
  </si>
  <si>
    <t xml:space="preserve">Указывается наименование субъекта Российской Федерации</t>
  </si>
  <si>
    <t xml:space="preserve">муниципальный район</t>
  </si>
  <si>
    <t xml:space="preserve"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</si>
  <si>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 xml:space="preserve">муниципальное образование</t>
  </si>
  <si>
    <t xml:space="preserve"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</si>
  <si>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sz val="9"/>
        <rFont val="Tahoma"/>
        <family val="2"/>
        <charset val="204"/>
      </rPr>
      <t xml:space="preserve">  </t>
    </r>
    <r>
      <rPr>
        <vertAlign val="superscript"/>
        <sz val="9"/>
        <rFont val="Tahoma"/>
        <family val="2"/>
        <charset val="204"/>
      </rPr>
      <t xml:space="preserve"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</si>
  <si>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t xml:space="preserve">Форма 1.10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</si>
  <si>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 xml:space="preserve">Ссылка на документ</t>
  </si>
  <si>
    <t xml:space="preserve">Сведения о правовых актах, регламентирующих правила закупки (положение о закупках) в регулируемой организации</t>
  </si>
  <si>
    <t xml:space="preserve">Положение о закупках СД № 20 от 29.12.2018</t>
  </si>
  <si>
    <t xml:space="preserve">https://portal.eias.ru/Portal/DownloadPage.aspx?type=12&amp;guid=f15690d6-861c-4b89-9309-6cc2708cc42b</t>
  </si>
  <si>
    <t xml:space="preserve"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</si>
  <si>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 xml:space="preserve">Сведения о месте размещения положения о закупках регулируемой организации</t>
  </si>
  <si>
    <t xml:space="preserve">Сайт ЕИС</t>
  </si>
  <si>
    <t xml:space="preserve">http://zakupki.gov.ru/</t>
  </si>
  <si>
    <t xml:space="preserve">Сведения о планировании закупочных процедур</t>
  </si>
  <si>
    <t xml:space="preserve">Сведения о результатах проведения закупочных процедур</t>
  </si>
  <si>
    <t xml:space="preserve">Добавить сведения</t>
  </si>
  <si>
    <r>
      <rPr>
        <sz val="10"/>
        <rFont val="Tahoma"/>
        <family val="2"/>
        <charset val="204"/>
      </rPr>
      <t xml:space="preserve">Форма 1.11.1 Информация о предложении об установлении тарифов в сфере горячего водоснабжения на очередной период регулирования</t>
    </r>
    <r>
      <rPr>
        <vertAlign val="superscript"/>
        <sz val="10"/>
        <rFont val="Tahoma"/>
        <family val="2"/>
        <charset val="204"/>
      </rPr>
      <t xml:space="preserve">1</t>
    </r>
  </si>
  <si>
    <t xml:space="preserve">Период действия тарифов</t>
  </si>
  <si>
    <t xml:space="preserve">с</t>
  </si>
  <si>
    <t xml:space="preserve">по</t>
  </si>
  <si>
    <t xml:space="preserve"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</si>
  <si>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 xml:space="preserve">1.1</t>
  </si>
  <si>
    <t xml:space="preserve">"Модернизация и повышение надежности системы теплоснабжения в г.Ярославле и Ярославской областии на 2019-2023г.г."</t>
  </si>
  <si>
    <t xml:space="preserve">https://portal.eias.ru/Portal/DownloadPage.aspx?type=12&amp;guid=570ecef6-86f3-457c-ab7c-c923eafd3fc4</t>
  </si>
  <si>
    <t xml:space="preserve"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</si>
  <si>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 xml:space="preserve">Предлагаемый метод регулирования</t>
  </si>
  <si>
    <t xml:space="preserve">2.1</t>
  </si>
  <si>
    <t xml:space="preserve">31.12.2020</t>
  </si>
  <si>
    <t xml:space="preserve">метод индексации установленных тарифов</t>
  </si>
  <si>
    <t xml:space="preserve"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по видам тарифов и (или) по периодам действия тарифов информация по каждому из них указывается в отдельной строке.</t>
  </si>
  <si>
    <t xml:space="preserve">Добавить период</t>
  </si>
  <si>
    <t xml:space="preserve">Долгосрочные параметры регулирования (в случае если их установление предусмотрено выбранным методом регулирования)</t>
  </si>
  <si>
    <t xml:space="preserve">3.1</t>
  </si>
  <si>
    <t xml:space="preserve">https://portal.eias.ru/Portal/DownloadPage.aspx?type=12&amp;guid=c9107a65-f21d-4c97-9135-ef5afdc8bd8b</t>
  </si>
  <si>
    <t xml:space="preserve"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</si>
  <si>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 xml:space="preserve">Необходимая валовая выручка на соответствующий период, в том числе с разбивкой по годам</t>
  </si>
  <si>
    <t xml:space="preserve">4.1</t>
  </si>
  <si>
    <t xml:space="preserve">Значение в колонке «Вид тарифа» выбирается из перечня видов тарифов в сфере горячего водоснабжения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</si>
  <si>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 xml:space="preserve">Годовой объем отпущенной в сеть воды</t>
  </si>
  <si>
    <t xml:space="preserve">5.1</t>
  </si>
  <si>
    <t xml:space="preserve"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</si>
  <si>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 xml:space="preserve"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 (Собрание законодательства Российской Федерации, 2013, № 20, ст. 2500; 2017, № 48, ст. 7218)</t>
  </si>
  <si>
    <t xml:space="preserve">6.1</t>
  </si>
  <si>
    <t xml:space="preserve"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</si>
  <si>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 xml:space="preserve">c 01:03 до 18:55</t>
  </si>
  <si>
    <t xml:space="preserve"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водоснабжения и водоотведения</t>
  </si>
  <si>
    <t xml:space="preserve">7.1</t>
  </si>
  <si>
    <t xml:space="preserve"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</si>
  <si>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t xml:space="preserve">При размещении информации по данной форме дополнительно указывается дата подачи заявления об утверждении(изменении) тарифов и его номер.</t>
  </si>
  <si>
    <t xml:space="preserve">Добавить МО</t>
  </si>
  <si>
    <t xml:space="preserve">Добавить МР</t>
  </si>
  <si>
    <t xml:space="preserve">Добавить территорию</t>
  </si>
  <si>
    <t xml:space="preserve">Добавить ЦС</t>
  </si>
  <si>
    <r>
      <rPr>
        <sz val="10"/>
        <rFont val="Tahoma"/>
        <family val="2"/>
        <charset val="204"/>
      </rPr>
      <t xml:space="preserve">Форма 1.11.2 Информация о предложении величин тарифов на горячую воду, транспортировку воды</t>
    </r>
    <r>
      <rPr>
        <vertAlign val="superscript"/>
        <sz val="10"/>
        <rFont val="Tahoma"/>
        <family val="2"/>
        <charset val="204"/>
      </rPr>
      <t xml:space="preserve">1</t>
    </r>
  </si>
  <si>
    <t xml:space="preserve">dp</t>
  </si>
  <si>
    <t xml:space="preserve">Параметры дифференциации</t>
  </si>
  <si>
    <t xml:space="preserve">Период действия тарифа</t>
  </si>
  <si>
    <t xml:space="preserve">Наличие других периодов действия тарифа</t>
  </si>
  <si>
    <t xml:space="preserve">Одноставочный тариф</t>
  </si>
  <si>
    <t xml:space="preserve">Двухставочный тариф</t>
  </si>
  <si>
    <t xml:space="preserve">Период действия</t>
  </si>
  <si>
    <t xml:space="preserve">Одноставочный тариф, руб./куб. м</t>
  </si>
  <si>
    <t xml:space="preserve">ставка платы за объем поданной воды, руб./куб. м</t>
  </si>
  <si>
    <t xml:space="preserve">ставка платы за содержание мощности, руб./куб. м в час</t>
  </si>
  <si>
    <t xml:space="preserve">дата начала</t>
  </si>
  <si>
    <t xml:space="preserve">дата окончания</t>
  </si>
  <si>
    <t xml:space="preserve"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</si>
  <si>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 xml:space="preserve"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</si>
  <si>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 xml:space="preserve">Наименование централизованной системы горячего водоснабжения</t>
  </si>
  <si>
    <t xml:space="preserve"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горячего водоснабжения информация по ним указывается в отдельных строках.</t>
  </si>
  <si>
    <t xml:space="preserve">Наименование признака дифференциации</t>
  </si>
  <si>
    <t xml:space="preserve"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водоснабжения и водоотведения.
В случае дифференциации тарифов по дополнительным признакам информация по ним указывается в отдельных строках.</t>
  </si>
  <si>
    <t xml:space="preserve">Группа потребителей</t>
  </si>
  <si>
    <t xml:space="preserve"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</si>
  <si>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 xml:space="preserve">В колонке «Параметр дифференциации тарифов» указывается значение дополнительного признака дифференциации, либо наименование поставщика в случае наличия дифференциации компонента двухставочного тарифа на холодную воду по поставщикам.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В случае утверждения однокомпонентного двухставочного тарифа данные указываются только в блоке «Двухставочный тариф (однокомпонентный)». 
В случае утверждения двухкомпонентного двухставочного тарифа данные указываются только в блоке «Двухставочный тариф (двухкомпонентный)».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
В случае дифференциации компонента двухставочного тарифа на холодную воду по поставщикам строка "Значение признака дифференциации" не заполняется.
В случае отстутствия дифференциации компонента двухставочного тарифа на холодную воду по поставщикам строка "Наименование поставщика" не заполняется.</t>
  </si>
  <si>
    <t xml:space="preserve">Добавить значение признака дифференциации</t>
  </si>
  <si>
    <t xml:space="preserve">Добавить группу потребителей</t>
  </si>
  <si>
    <t xml:space="preserve">Добавить наименование признака дифференциации</t>
  </si>
  <si>
    <t xml:space="preserve">Добавить наименование системы водоснабжения</t>
  </si>
  <si>
    <t xml:space="preserve">Добавить наименование тарифа</t>
  </si>
  <si>
    <t xml:space="preserve">Для каждого вида тарифа в сфере горячего водоснабжения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</si>
  <si>
    <t xml:space="preserve">О</t>
  </si>
  <si>
    <t xml:space="preserve">Одноставочный тариф (двухкомпонентный)</t>
  </si>
  <si>
    <t xml:space="preserve">Двухставочный тариф (однокомпонентный)</t>
  </si>
  <si>
    <t xml:space="preserve">Двухставочный тариф (двухкомпонентный)</t>
  </si>
  <si>
    <t xml:space="preserve">Компонент на холодную воду, руб./куб.м</t>
  </si>
  <si>
    <t xml:space="preserve">Компонент на тепловую энергию, руб./Гкал</t>
  </si>
  <si>
    <t xml:space="preserve">Ставка платы за потребление горячей воды, руб./куб. м</t>
  </si>
  <si>
    <t xml:space="preserve">Ставка платы за содержание системы горячего водоснабжения, руб./Гкал в час</t>
  </si>
  <si>
    <t xml:space="preserve">Ставка платы за объем поданной холодной воды, руб./куб. м</t>
  </si>
  <si>
    <t xml:space="preserve">Ставка платы за содержание мощности, руб./куб. м в час</t>
  </si>
  <si>
    <t xml:space="preserve"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</si>
  <si>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 xml:space="preserve">прочие</t>
  </si>
  <si>
    <t xml:space="preserve">01.07.2020</t>
  </si>
  <si>
    <t xml:space="preserve">30.06.2021</t>
  </si>
  <si>
    <t xml:space="preserve">01.07.2021</t>
  </si>
  <si>
    <t xml:space="preserve">30.06.2022</t>
  </si>
  <si>
    <t xml:space="preserve">01.07.2022</t>
  </si>
  <si>
    <t xml:space="preserve">30.06.2023</t>
  </si>
  <si>
    <t xml:space="preserve">01.07.2023</t>
  </si>
  <si>
    <t xml:space="preserve">30.06.2024</t>
  </si>
  <si>
    <t xml:space="preserve">АО "Ярославльводоканал"</t>
  </si>
  <si>
    <t xml:space="preserve">ООО Газдизель</t>
  </si>
  <si>
    <t xml:space="preserve">Добавить поставщика</t>
  </si>
  <si>
    <t xml:space="preserve">ГП ЯО "Южный водоканал"</t>
  </si>
  <si>
    <t xml:space="preserve">ГП ЯО "Северный водоканал</t>
  </si>
  <si>
    <r>
      <rPr>
        <sz val="10"/>
        <rFont val="Tahoma"/>
        <family val="2"/>
        <charset val="204"/>
      </rPr>
      <t xml:space="preserve">Форма 1.11.3 Информация о предложении величин тарифов на подключение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 xml:space="preserve">1</t>
    </r>
  </si>
  <si>
    <t xml:space="preserve">NDS</t>
  </si>
  <si>
    <t xml:space="preserve">woNDS</t>
  </si>
  <si>
    <t xml:space="preserve">Параметр дифференциации тарифа/Заявитель</t>
  </si>
  <si>
    <t xml:space="preserve">Подключаемая нагрузка водопроводной сети, куб. м/сут</t>
  </si>
  <si>
    <t xml:space="preserve">Диапазон диаметров водопроводной сети, мм</t>
  </si>
  <si>
    <t xml:space="preserve">Протяженность водопроводной сети, км</t>
  </si>
  <si>
    <t xml:space="preserve">Условия прокладки сетей</t>
  </si>
  <si>
    <t xml:space="preserve">Ставка тарифа за подключаемую нагрузку водопроводной сети, тыс. руб./куб. м в сутки</t>
  </si>
  <si>
    <t xml:space="preserve">Ставка тарифа за протяженность водопроводной сети диаметром d, тыс. руб./км</t>
  </si>
  <si>
    <t xml:space="preserve">С НДС</t>
  </si>
  <si>
    <t xml:space="preserve">Без НДС</t>
  </si>
  <si>
    <t xml:space="preserve">Дата начала</t>
  </si>
  <si>
    <t xml:space="preserve">Дата окончания</t>
  </si>
  <si>
    <t xml:space="preserve">В колодке «Параметр дифференциации тарифа/Заявитель» указывается наименование категории потребителей/заявителя,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категориям потребителей/заявителям,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по периодам действия тарифа информация по ним указывается в отдельных колонках.</t>
  </si>
  <si>
    <t xml:space="preserve">Добавить подключаемую нагрузку</t>
  </si>
  <si>
    <t xml:space="preserve">Добавить строку</t>
  </si>
  <si>
    <t xml:space="preserve">При размещении информации дополнительно указывается дата подачи заявления об утверждении(изменении) тарифа и его номер.</t>
  </si>
  <si>
    <t xml:space="preserve">Ставка тарифа за подключаемую нагрузку водопроводной сети, тыс. руб./куб. м в сут</t>
  </si>
  <si>
    <r>
      <rPr>
        <sz val="10"/>
        <rFont val="Tahoma"/>
        <family val="2"/>
        <charset val="204"/>
      </rP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 xml:space="preserve">2</t>
    </r>
  </si>
  <si>
    <t xml:space="preserve">Форма публикации</t>
  </si>
  <si>
    <t xml:space="preserve">Официальное печатное издание</t>
  </si>
  <si>
    <t xml:space="preserve">Номер</t>
  </si>
  <si>
    <t xml:space="preserve">Дата выпуска</t>
  </si>
  <si>
    <t xml:space="preserve"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</si>
  <si>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r>
      <rPr>
        <vertAlign val="superscript"/>
        <sz val="9"/>
        <rFont val="Tahoma"/>
        <family val="2"/>
        <charset val="204"/>
      </rPr>
      <t xml:space="preserve"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</si>
  <si>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 xml:space="preserve">Сведения об изменениях в первоначально опубликованной информации*</t>
  </si>
  <si>
    <t xml:space="preserve">Сведения</t>
  </si>
  <si>
    <t xml:space="preserve">корректировка тарифов на 2020 год</t>
  </si>
  <si>
    <t xml:space="preserve">Добавить</t>
  </si>
  <si>
    <t xml:space="preserve">* Лист заполняется в случае, если на Титульном листе в поле "Тип отчета" выбрано значение «Изменения в раскрытой ранее информации».</t>
  </si>
  <si>
    <t xml:space="preserve">Комментарии</t>
  </si>
  <si>
    <t xml:space="preserve">Комментарий</t>
  </si>
  <si>
    <t xml:space="preserve">Результат проверки</t>
  </si>
  <si>
    <t xml:space="preserve">Ссылка</t>
  </si>
  <si>
    <t xml:space="preserve">Причина</t>
  </si>
  <si>
    <t xml:space="preserve">et_Comm</t>
  </si>
  <si>
    <t xml:space="preserve">et_List02(_1,_2,_3)</t>
  </si>
  <si>
    <t xml:space="preserve">Добавить ЦС ГВС для дифференциации</t>
  </si>
  <si>
    <t xml:space="preserve">Добавить территорию для дифференциации</t>
  </si>
  <si>
    <t xml:space="preserve">et_List06(_1,_2,_3)</t>
  </si>
  <si>
    <t xml:space="preserve">Величина установленного тарифа</t>
  </si>
  <si>
    <t xml:space="preserve">Срок действия цены (тарифа) на тепловую энергию (мощность)</t>
  </si>
  <si>
    <t xml:space="preserve">Одноставочный тариф, руб./Гкал</t>
  </si>
  <si>
    <t xml:space="preserve">ставка за тепловую  энергию, руб./Гкал</t>
  </si>
  <si>
    <t xml:space="preserve">ставка за содержание тепловой мощности, тыс.руб./Гкал/ч/мес</t>
  </si>
  <si>
    <t xml:space="preserve"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</si>
  <si>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 xml:space="preserve"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</si>
  <si>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 xml:space="preserve">В колонке «Параметр дифференциации тарифов» указывается наименование поставщика в случае наличия дифференциации компонента двухставочного тарифа на холодную воду по поставщикам.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В случае однокомпонентного двухставочного тарифа данные указываются только в блоке «Двухставочный тариф (однокомпонентный)». В случае двухкомпонентного двухставочного тарифа данные указываются только в блоке «Двухставочный тариф (двухкомпонентный)»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дифференциации тарифа по периодам действия тарифа информация по ним указывается в отдельных колонках.
В случае отсутствия дифференциации компонента двухставочного тарифа на холодную воду по поставщикам данная строка не заполняется.
В случае дифференциации компонента двухставочного тарифа на холодную воду по поставщикам информация по ним указывается в отдельных строках.</t>
  </si>
  <si>
    <t xml:space="preserve">1.1.1</t>
  </si>
  <si>
    <t xml:space="preserve">Наименование системы теплоснабжения </t>
  </si>
  <si>
    <t xml:space="preserve">1.1.1.1</t>
  </si>
  <si>
    <t xml:space="preserve">Источник тепловой энергии  </t>
  </si>
  <si>
    <t xml:space="preserve">1.1.1.1.1.1</t>
  </si>
  <si>
    <t xml:space="preserve">Добавить вид теплоносителя (параметры теплоносителя)</t>
  </si>
  <si>
    <t xml:space="preserve">Добавить источник тепловой энергии</t>
  </si>
  <si>
    <t xml:space="preserve">Добавить наименование системы теплоснабжения</t>
  </si>
  <si>
    <t xml:space="preserve">1.1.1.1.1</t>
  </si>
  <si>
    <t xml:space="preserve">Схема подключения теплопотребляющей установки к коллектору источника тепловой энергии</t>
  </si>
  <si>
    <t xml:space="preserve">Добавить схему подключения</t>
  </si>
  <si>
    <t xml:space="preserve">Добавить условия прокладки сетей</t>
  </si>
  <si>
    <t xml:space="preserve">Добавить протяженность водопроводной сети</t>
  </si>
  <si>
    <t xml:space="preserve">et_List07</t>
  </si>
  <si>
    <t xml:space="preserve">et_List06</t>
  </si>
  <si>
    <t xml:space="preserve">et_List08</t>
  </si>
  <si>
    <t xml:space="preserve">et_List00_01</t>
  </si>
  <si>
    <t xml:space="preserve">et_List00_02</t>
  </si>
  <si>
    <t xml:space="preserve">et_List00_03</t>
  </si>
  <si>
    <t xml:space="preserve">Адрес регулируемой организации</t>
  </si>
  <si>
    <t xml:space="preserve">Юридический адрес</t>
  </si>
  <si>
    <t xml:space="preserve">Почтовый адрес</t>
  </si>
  <si>
    <t xml:space="preserve">Руководитель</t>
  </si>
  <si>
    <t xml:space="preserve">(код) номер телефона</t>
  </si>
  <si>
    <t xml:space="preserve">Главный бухгалтер</t>
  </si>
  <si>
    <t xml:space="preserve">Должностное лицо, ответственное за составление формы</t>
  </si>
  <si>
    <t xml:space="preserve">e-mail</t>
  </si>
  <si>
    <t xml:space="preserve">et_List03</t>
  </si>
  <si>
    <t xml:space="preserve">et_List01_0</t>
  </si>
  <si>
    <t xml:space="preserve">et_List01_1</t>
  </si>
  <si>
    <t xml:space="preserve">et_List01_2</t>
  </si>
  <si>
    <t xml:space="preserve">et_List11_1</t>
  </si>
  <si>
    <t xml:space="preserve">et_List12_1</t>
  </si>
  <si>
    <t xml:space="preserve">et_List12_2</t>
  </si>
  <si>
    <t xml:space="preserve">et_List12_3</t>
  </si>
  <si>
    <t xml:space="preserve">et_List12_4</t>
  </si>
  <si>
    <t xml:space="preserve">et_List05(_1,_2,_3,_4)</t>
  </si>
  <si>
    <t xml:space="preserve">et_List13_1</t>
  </si>
  <si>
    <t xml:space="preserve">et_List14_1_1</t>
  </si>
  <si>
    <t xml:space="preserve"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</si>
  <si>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 xml:space="preserve">et_List14_1_4</t>
  </si>
  <si>
    <t xml:space="preserve">et_List14_1_2</t>
  </si>
  <si>
    <t xml:space="preserve">et_List14_1_3</t>
  </si>
  <si>
    <t xml:space="preserve">REGION</t>
  </si>
  <si>
    <t xml:space="preserve">year_list1</t>
  </si>
  <si>
    <t xml:space="preserve">year_list</t>
  </si>
  <si>
    <t xml:space="preserve">logical</t>
  </si>
  <si>
    <t xml:space="preserve">Месяц
(MONTH)</t>
  </si>
  <si>
    <t xml:space="preserve">Квартал
(QUARTER)</t>
  </si>
  <si>
    <t xml:space="preserve">Месяц
(kind_of_publication)</t>
  </si>
  <si>
    <t xml:space="preserve">НДС
/kind_of_NDS/</t>
  </si>
  <si>
    <t xml:space="preserve">Номер СЦХВ(СЦВО)
/SKI_number/</t>
  </si>
  <si>
    <t xml:space="preserve">Единица измерения объема оказываемых услуг ГВС
/kind_of_unit_GVS/</t>
  </si>
  <si>
    <t xml:space="preserve">Метод регулирования
/kind_of_control_method/</t>
  </si>
  <si>
    <t xml:space="preserve">Вид деятельности, на которую установлен тариф /kind_of_activity_WARM/</t>
  </si>
  <si>
    <t xml:space="preserve">Вид теплоносителя
(kind_of_heat_transfer)</t>
  </si>
  <si>
    <t xml:space="preserve">Тип данных
(kind_of_data_type)</t>
  </si>
  <si>
    <t xml:space="preserve">Схема подключения
(kind_of_scheme_in)
(kind_of_scheme_in2)</t>
  </si>
  <si>
    <t xml:space="preserve">Группы потребителей
(kind_of_cons)</t>
  </si>
  <si>
    <t xml:space="preserve">Тип прокладки тепловых сетей
(kind_of_nets)</t>
  </si>
  <si>
    <t xml:space="preserve">Диапазаны диаметров тепловых сетей
(kind_of_diameters)</t>
  </si>
  <si>
    <t xml:space="preserve">Подключаемая тепловая нагрузка
(kind_of_load)</t>
  </si>
  <si>
    <t xml:space="preserve">Форма 2, таблица Х</t>
  </si>
  <si>
    <t xml:space="preserve">виды тарифа
/kind_group_rates/</t>
  </si>
  <si>
    <t xml:space="preserve">Заголовок таблицы</t>
  </si>
  <si>
    <t xml:space="preserve">name_rates_4</t>
  </si>
  <si>
    <t xml:space="preserve">name_rates_8</t>
  </si>
  <si>
    <t xml:space="preserve">Подключаемая тепловая нагрузка
(kind_of_load3)</t>
  </si>
  <si>
    <t xml:space="preserve">Вид теплоносителя
(kind_of_heat_transfer2)</t>
  </si>
  <si>
    <t xml:space="preserve">Вид теплоносителя
(kind_of_heat_transfer3)</t>
  </si>
  <si>
    <t xml:space="preserve">Вид топлива
(kind_of_fuel)</t>
  </si>
  <si>
    <t xml:space="preserve">Способ закупки товаров
(kind_of_zak)</t>
  </si>
  <si>
    <t xml:space="preserve">виды тарифа
/kind_group_rates_load/</t>
  </si>
  <si>
    <t xml:space="preserve">виды тарифа
/kind_group_rates_load_filter/</t>
  </si>
  <si>
    <t xml:space="preserve">виды признаков дифференциации
/kind_of_diff/</t>
  </si>
  <si>
    <t xml:space="preserve">Диапазаны диаметров водопроводных сетей
(kind_of_diameters2)</t>
  </si>
  <si>
    <t xml:space="preserve">List_H</t>
  </si>
  <si>
    <t xml:space="preserve">List_M</t>
  </si>
  <si>
    <t xml:space="preserve">Перечень форм
(kind_of_forms)</t>
  </si>
  <si>
    <t xml:space="preserve">Алтайский край</t>
  </si>
  <si>
    <t xml:space="preserve">январь</t>
  </si>
  <si>
    <t xml:space="preserve">I квартал</t>
  </si>
  <si>
    <t xml:space="preserve">На официальном сайте организации</t>
  </si>
  <si>
    <t xml:space="preserve">тыс.куб.м/сутки</t>
  </si>
  <si>
    <t xml:space="preserve">метод экономически обоснованных расходов (затрат)</t>
  </si>
  <si>
    <t xml:space="preserve">Передача+Сбыт</t>
  </si>
  <si>
    <t xml:space="preserve">Без дифференциации</t>
  </si>
  <si>
    <t xml:space="preserve">первичное раскрытие информации</t>
  </si>
  <si>
    <t xml:space="preserve">без дифференциации</t>
  </si>
  <si>
    <t xml:space="preserve">организации-перепродавцы</t>
  </si>
  <si>
    <t xml:space="preserve">надземная (наземная)</t>
  </si>
  <si>
    <t xml:space="preserve">50 - 250 мм</t>
  </si>
  <si>
    <t xml:space="preserve">не превышает 0,1 Гкал/ч</t>
  </si>
  <si>
    <t xml:space="preserve">Тариф на холодную воду питьевую</t>
  </si>
  <si>
    <t xml:space="preserve"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</si>
  <si>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 xml:space="preserve">Вода</t>
  </si>
  <si>
    <t xml:space="preserve">Газ природный по регулируемой цене</t>
  </si>
  <si>
    <t xml:space="preserve">Конкурс</t>
  </si>
  <si>
    <t xml:space="preserve">Тариф на транспортировку горячей воды</t>
  </si>
  <si>
    <t xml:space="preserve">объемы потребления воды абонентами</t>
  </si>
  <si>
    <t xml:space="preserve">40 мм и менее</t>
  </si>
  <si>
    <t xml:space="preserve">00</t>
  </si>
  <si>
    <t xml:space="preserve">Форма 1.0.1</t>
  </si>
  <si>
    <t xml:space="preserve">Основные параметры раскрываемой информации</t>
  </si>
  <si>
    <t xml:space="preserve">Амурская область</t>
  </si>
  <si>
    <t xml:space="preserve">февраль</t>
  </si>
  <si>
    <t xml:space="preserve">II квартал</t>
  </si>
  <si>
    <t xml:space="preserve">На сайте регулирующего органа</t>
  </si>
  <si>
    <t xml:space="preserve">общий с учетом освобождения от уплаты НДС</t>
  </si>
  <si>
    <t xml:space="preserve">Гкал/ч</t>
  </si>
  <si>
    <t xml:space="preserve">Передача</t>
  </si>
  <si>
    <t xml:space="preserve">Горячая вода</t>
  </si>
  <si>
    <t xml:space="preserve">к коллектору источника тепловой энергии</t>
  </si>
  <si>
    <t xml:space="preserve">бюджетные организации</t>
  </si>
  <si>
    <t xml:space="preserve">подземная (канальная)</t>
  </si>
  <si>
    <t xml:space="preserve">251 - 400 мм</t>
  </si>
  <si>
    <t xml:space="preserve">более 0,1 Гкал/ч и не превышает 1,5 Гкал/ч</t>
  </si>
  <si>
    <t xml:space="preserve">Форма 2.2 Информация о величинах тарифов на питьевую воду (питьевое водоснабжение), техническую воду, транспортировку воды, подвоз воды1</t>
  </si>
  <si>
    <t xml:space="preserve">Тариф на холодную воду артезианскую</t>
  </si>
  <si>
    <t xml:space="preserve"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</si>
  <si>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 xml:space="preserve">Отборный пар, 1,2-2,5 кг/см2</t>
  </si>
  <si>
    <t xml:space="preserve">Пар</t>
  </si>
  <si>
    <t xml:space="preserve">Газ природный по нерегулируемой цене</t>
  </si>
  <si>
    <t xml:space="preserve">Аукцион</t>
  </si>
  <si>
    <t xml:space="preserve">Тариф на подключение к централизованной системе горячего водоснабжения</t>
  </si>
  <si>
    <t xml:space="preserve">соответствие качества питьевой воды и горячей воды требованиям, установленным санитарными нормами и правилами</t>
  </si>
  <si>
    <t xml:space="preserve">от 41 мм до 70 мм включительно</t>
  </si>
  <si>
    <t xml:space="preserve">01</t>
  </si>
  <si>
    <t xml:space="preserve">Форма 1.10</t>
  </si>
  <si>
    <t xml:space="preserve"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</si>
  <si>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 xml:space="preserve">Архангельская область</t>
  </si>
  <si>
    <t xml:space="preserve">март</t>
  </si>
  <si>
    <t xml:space="preserve">III квартал</t>
  </si>
  <si>
    <t xml:space="preserve">специальный (упрощенная система налогообложения, система налогообложения для сельскохозяйственных производителей)</t>
  </si>
  <si>
    <t xml:space="preserve">куб.м/ч</t>
  </si>
  <si>
    <t xml:space="preserve">метод обеспечения доходности инвестированного капитала</t>
  </si>
  <si>
    <t xml:space="preserve">производство комбинированная выработка</t>
  </si>
  <si>
    <t xml:space="preserve">Холодная вода</t>
  </si>
  <si>
    <t xml:space="preserve">к тепловой сети без дополнительного преобразования на тепловых пунктах, эксплуатируемых теплоснабжающей организацией</t>
  </si>
  <si>
    <t xml:space="preserve">население</t>
  </si>
  <si>
    <t xml:space="preserve">подземная (бесканальная)</t>
  </si>
  <si>
    <t xml:space="preserve">401 - 550 мм</t>
  </si>
  <si>
    <t xml:space="preserve">превышает 1,5 Гкал/ч при наличии технической возможности подключения</t>
  </si>
  <si>
    <t xml:space="preserve">Тариф на холодную воду поверхностную</t>
  </si>
  <si>
    <t xml:space="preserve"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</si>
  <si>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 xml:space="preserve">Отборный пар, 2,5-7 кг/см2</t>
  </si>
  <si>
    <t xml:space="preserve">Уголь</t>
  </si>
  <si>
    <t xml:space="preserve">Аукцион в электронной форме</t>
  </si>
  <si>
    <t xml:space="preserve">Тариф на подключение к централизованной системе горячего водоснабжения (инд)</t>
  </si>
  <si>
    <t xml:space="preserve">иное</t>
  </si>
  <si>
    <t xml:space="preserve">от 71 мм до 100 мм включительно</t>
  </si>
  <si>
    <t xml:space="preserve">02</t>
  </si>
  <si>
    <t xml:space="preserve">Форма 1.11.1</t>
  </si>
  <si>
    <t xml:space="preserve">Информация о предложении об установлении тарифов в сфере горячего водоснабжения на очередной период регулирования</t>
  </si>
  <si>
    <t xml:space="preserve">Астраханская область</t>
  </si>
  <si>
    <t xml:space="preserve">апрель</t>
  </si>
  <si>
    <t xml:space="preserve">IV квартал</t>
  </si>
  <si>
    <t xml:space="preserve">метод сравнения аналогов</t>
  </si>
  <si>
    <t xml:space="preserve">производство (некомбинированная выработка)+передача+сбыт</t>
  </si>
  <si>
    <t xml:space="preserve">к тепловой сети после тепловых пунктов (на тепловых пунктах), эксплуатируемых теплоснабжающей организацией</t>
  </si>
  <si>
    <t xml:space="preserve">551 - 700 мм</t>
  </si>
  <si>
    <t xml:space="preserve">превышает 1,5 Гкал/ч при отсутствии технической возможности подключения</t>
  </si>
  <si>
    <t xml:space="preserve">Добавить вариант …</t>
  </si>
  <si>
    <t xml:space="preserve">не известна</t>
  </si>
  <si>
    <t xml:space="preserve">Отборный пар, 7-13 кг/см2</t>
  </si>
  <si>
    <t xml:space="preserve">Мазут</t>
  </si>
  <si>
    <t xml:space="preserve">Запрос котировок</t>
  </si>
  <si>
    <t xml:space="preserve">от 101 мм до 150 мм включительно</t>
  </si>
  <si>
    <t xml:space="preserve">03</t>
  </si>
  <si>
    <t xml:space="preserve">Форма 1.11.2</t>
  </si>
  <si>
    <t xml:space="preserve">Информация о предложении величин тарифов на горячую воду, транспортировку воды</t>
  </si>
  <si>
    <t xml:space="preserve">Белгородская область</t>
  </si>
  <si>
    <t xml:space="preserve">май</t>
  </si>
  <si>
    <t xml:space="preserve">НДС общий
/kind_of_NDS_tariff/</t>
  </si>
  <si>
    <t xml:space="preserve">НДС
/kind_of_NDS_tariff/</t>
  </si>
  <si>
    <t xml:space="preserve">Вид тарифа на передачу тепловой энергии /kind_of_tariff_unit/</t>
  </si>
  <si>
    <t xml:space="preserve">производство (некомбинированная выработка)+передача</t>
  </si>
  <si>
    <t xml:space="preserve">701 мм и выше</t>
  </si>
  <si>
    <t xml:space="preserve">Отборный пар, &gt; 13 кг/см2</t>
  </si>
  <si>
    <t xml:space="preserve">Дизельное топливо</t>
  </si>
  <si>
    <t xml:space="preserve">Единственный поставщик</t>
  </si>
  <si>
    <t xml:space="preserve">от 151 мм до 200 мм включительно</t>
  </si>
  <si>
    <t xml:space="preserve">04</t>
  </si>
  <si>
    <t xml:space="preserve">Форма 1.11.3</t>
  </si>
  <si>
    <t xml:space="preserve">Информация о предложении величин тарифов на подключение к централизованной системе горячего водоснабжения</t>
  </si>
  <si>
    <t xml:space="preserve">Брянская область</t>
  </si>
  <si>
    <t xml:space="preserve">июнь</t>
  </si>
  <si>
    <t xml:space="preserve">тариф указан с НДС для плательщиков НДС</t>
  </si>
  <si>
    <t xml:space="preserve">тариф для организаций не являющихся плательщиками НДС</t>
  </si>
  <si>
    <t xml:space="preserve">руб./Гкал/ч/мес</t>
  </si>
  <si>
    <t xml:space="preserve">производство (некомбинированная выработка)+сбыт</t>
  </si>
  <si>
    <t xml:space="preserve">Острый и редуцированный пар</t>
  </si>
  <si>
    <t xml:space="preserve">Дрова</t>
  </si>
  <si>
    <t xml:space="preserve">Иное</t>
  </si>
  <si>
    <t xml:space="preserve">от 201 мм до 250 мм включительно</t>
  </si>
  <si>
    <t xml:space="preserve">05</t>
  </si>
  <si>
    <t xml:space="preserve">Владимирская область</t>
  </si>
  <si>
    <t xml:space="preserve">июль</t>
  </si>
  <si>
    <t xml:space="preserve">тариф указан без НДС для плательщиков НДС</t>
  </si>
  <si>
    <t xml:space="preserve">тариф не утверждался</t>
  </si>
  <si>
    <t xml:space="preserve">руб./Гкал</t>
  </si>
  <si>
    <t xml:space="preserve">производство (некомбинированная выработка)</t>
  </si>
  <si>
    <t xml:space="preserve">Электроэнергия</t>
  </si>
  <si>
    <t xml:space="preserve">от 250  мм и более</t>
  </si>
  <si>
    <t xml:space="preserve">06</t>
  </si>
  <si>
    <t xml:space="preserve">Волгоградская область</t>
  </si>
  <si>
    <t xml:space="preserve">август</t>
  </si>
  <si>
    <t xml:space="preserve">Прочее</t>
  </si>
  <si>
    <t xml:space="preserve">07</t>
  </si>
  <si>
    <t xml:space="preserve">Вологодская область</t>
  </si>
  <si>
    <t xml:space="preserve">сентябрь</t>
  </si>
  <si>
    <t xml:space="preserve">Форма 2.3 Информация о величинах тарифов на подключение к централизованной системе горячего водоснабжения1</t>
  </si>
  <si>
    <t xml:space="preserve">08</t>
  </si>
  <si>
    <t xml:space="preserve">Воронежская область</t>
  </si>
  <si>
    <t xml:space="preserve">октябрь</t>
  </si>
  <si>
    <t xml:space="preserve">09</t>
  </si>
  <si>
    <t xml:space="preserve">г.Байконур</t>
  </si>
  <si>
    <t xml:space="preserve">ноябрь</t>
  </si>
  <si>
    <t xml:space="preserve">НДС общий люди
/kind_of_NDS_tariff_people/</t>
  </si>
  <si>
    <t xml:space="preserve">НДС
/kind_of_NDS_tariff_people/</t>
  </si>
  <si>
    <t xml:space="preserve">Горячая вода в системе централизованного теплоснабжения на отопление</t>
  </si>
  <si>
    <t xml:space="preserve">г. Москва</t>
  </si>
  <si>
    <t xml:space="preserve">декабрь</t>
  </si>
  <si>
    <t xml:space="preserve">тариф с НДС организаций-плательщиков НДС</t>
  </si>
  <si>
    <t xml:space="preserve">тариф организаций не являющихся плательщиками НДС</t>
  </si>
  <si>
    <t xml:space="preserve">г.Санкт-Петербург</t>
  </si>
  <si>
    <t xml:space="preserve">Вид деятельности /kind_of_activity/</t>
  </si>
  <si>
    <t xml:space="preserve">г.Севастополь</t>
  </si>
  <si>
    <t xml:space="preserve">14</t>
  </si>
  <si>
    <t xml:space="preserve"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</si>
  <si>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Еврейская автономная область</t>
  </si>
  <si>
    <t xml:space="preserve">15</t>
  </si>
  <si>
    <t xml:space="preserve"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</si>
  <si>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 xml:space="preserve">Забайкальский край</t>
  </si>
  <si>
    <t xml:space="preserve">16</t>
  </si>
  <si>
    <t xml:space="preserve"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</si>
  <si>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 xml:space="preserve">Ивановская область</t>
  </si>
  <si>
    <t xml:space="preserve">17</t>
  </si>
  <si>
    <t xml:space="preserve">производство теплоносителя</t>
  </si>
  <si>
    <t xml:space="preserve">Иркутская область</t>
  </si>
  <si>
    <t xml:space="preserve">18</t>
  </si>
  <si>
    <t xml:space="preserve">передача тепловой энергии и теплоносителя</t>
  </si>
  <si>
    <t xml:space="preserve">Кабардино-Балкарская республика</t>
  </si>
  <si>
    <t xml:space="preserve">19</t>
  </si>
  <si>
    <t xml:space="preserve">сбыт тепловой энергии и теплоносителя</t>
  </si>
  <si>
    <t xml:space="preserve">Калининградская область</t>
  </si>
  <si>
    <t xml:space="preserve">20</t>
  </si>
  <si>
    <t xml:space="preserve">подключение к системе теплоснабжения</t>
  </si>
  <si>
    <t xml:space="preserve">Калужская область</t>
  </si>
  <si>
    <t xml:space="preserve">поддержание резервной тепловой мощности при отсутствии потребления тепловой энергии</t>
  </si>
  <si>
    <t xml:space="preserve">Камчатский край</t>
  </si>
  <si>
    <t xml:space="preserve">21</t>
  </si>
  <si>
    <t xml:space="preserve">Карачаево-Черкесская республика</t>
  </si>
  <si>
    <t xml:space="preserve">22</t>
  </si>
  <si>
    <t xml:space="preserve">Кемеровская область</t>
  </si>
  <si>
    <t xml:space="preserve">23</t>
  </si>
  <si>
    <t xml:space="preserve">Кировская область</t>
  </si>
  <si>
    <t xml:space="preserve">24</t>
  </si>
  <si>
    <t xml:space="preserve">Костромская область</t>
  </si>
  <si>
    <t xml:space="preserve">25</t>
  </si>
  <si>
    <t xml:space="preserve">Краснодарский край</t>
  </si>
  <si>
    <t xml:space="preserve">Текущая дата</t>
  </si>
  <si>
    <t xml:space="preserve">26</t>
  </si>
  <si>
    <t xml:space="preserve">Красноярский край</t>
  </si>
  <si>
    <t xml:space="preserve">Организация</t>
  </si>
  <si>
    <t xml:space="preserve">30.04.2019 18:38:34</t>
  </si>
  <si>
    <t xml:space="preserve">27</t>
  </si>
  <si>
    <t xml:space="preserve">Курганская область</t>
  </si>
  <si>
    <t xml:space="preserve">28</t>
  </si>
  <si>
    <t xml:space="preserve">Курская область</t>
  </si>
  <si>
    <t xml:space="preserve">29</t>
  </si>
  <si>
    <t xml:space="preserve">Ленинградская область</t>
  </si>
  <si>
    <t xml:space="preserve">Виды деятельности</t>
  </si>
  <si>
    <t xml:space="preserve">https://appsrv.regportal-tariff.ru/procwsxls/</t>
  </si>
  <si>
    <t xml:space="preserve">30</t>
  </si>
  <si>
    <t xml:space="preserve">Липецкая область</t>
  </si>
  <si>
    <t xml:space="preserve">31</t>
  </si>
  <si>
    <t xml:space="preserve">Магаданская область</t>
  </si>
  <si>
    <t xml:space="preserve">32</t>
  </si>
  <si>
    <t xml:space="preserve">Московская область</t>
  </si>
  <si>
    <t xml:space="preserve">33</t>
  </si>
  <si>
    <t xml:space="preserve">Мурманская область</t>
  </si>
  <si>
    <t xml:space="preserve">34</t>
  </si>
  <si>
    <t xml:space="preserve">Ненецкий автономный округ</t>
  </si>
  <si>
    <t xml:space="preserve">35</t>
  </si>
  <si>
    <t xml:space="preserve">Нижегородская область</t>
  </si>
  <si>
    <t xml:space="preserve">36</t>
  </si>
  <si>
    <t xml:space="preserve">Новгородская область</t>
  </si>
  <si>
    <t xml:space="preserve">37</t>
  </si>
  <si>
    <t xml:space="preserve">Новосибирская область</t>
  </si>
  <si>
    <t xml:space="preserve">38</t>
  </si>
  <si>
    <t xml:space="preserve">Омская область</t>
  </si>
  <si>
    <t xml:space="preserve">39</t>
  </si>
  <si>
    <t xml:space="preserve">Оренбургская область</t>
  </si>
  <si>
    <t xml:space="preserve">40</t>
  </si>
  <si>
    <t xml:space="preserve">Орловская область</t>
  </si>
  <si>
    <t xml:space="preserve">41</t>
  </si>
  <si>
    <t xml:space="preserve">Пензенская область</t>
  </si>
  <si>
    <t xml:space="preserve">42</t>
  </si>
  <si>
    <t xml:space="preserve">Пермский край</t>
  </si>
  <si>
    <t xml:space="preserve">43</t>
  </si>
  <si>
    <t xml:space="preserve">Приморский край</t>
  </si>
  <si>
    <t xml:space="preserve">44</t>
  </si>
  <si>
    <t xml:space="preserve">Псковская область</t>
  </si>
  <si>
    <t xml:space="preserve">45</t>
  </si>
  <si>
    <t xml:space="preserve">Республика Адыгея</t>
  </si>
  <si>
    <t xml:space="preserve">46</t>
  </si>
  <si>
    <t xml:space="preserve">Республика Алтай</t>
  </si>
  <si>
    <t xml:space="preserve">47</t>
  </si>
  <si>
    <t xml:space="preserve">Республика Башкортостан</t>
  </si>
  <si>
    <t xml:space="preserve">48</t>
  </si>
  <si>
    <t xml:space="preserve">Республика Бурятия</t>
  </si>
  <si>
    <t xml:space="preserve">49</t>
  </si>
  <si>
    <t xml:space="preserve">Республика Дагестан</t>
  </si>
  <si>
    <t xml:space="preserve">50</t>
  </si>
  <si>
    <t xml:space="preserve">Республика Ингушетия</t>
  </si>
  <si>
    <t xml:space="preserve">51</t>
  </si>
  <si>
    <t xml:space="preserve">Республика Калмыкия</t>
  </si>
  <si>
    <t xml:space="preserve">52</t>
  </si>
  <si>
    <t xml:space="preserve">Республика Карелия</t>
  </si>
  <si>
    <t xml:space="preserve">53</t>
  </si>
  <si>
    <t xml:space="preserve">Республика Коми</t>
  </si>
  <si>
    <t xml:space="preserve">54</t>
  </si>
  <si>
    <t xml:space="preserve">Республика Крым</t>
  </si>
  <si>
    <t xml:space="preserve">55</t>
  </si>
  <si>
    <t xml:space="preserve">Республика Марий Эл</t>
  </si>
  <si>
    <t xml:space="preserve">56</t>
  </si>
  <si>
    <t xml:space="preserve">Республика Мордовия</t>
  </si>
  <si>
    <t xml:space="preserve">57</t>
  </si>
  <si>
    <t xml:space="preserve">Республика Саха (Якутия)</t>
  </si>
  <si>
    <t xml:space="preserve">58</t>
  </si>
  <si>
    <t xml:space="preserve">Республика Северная Осетия-Алания</t>
  </si>
  <si>
    <t xml:space="preserve">59</t>
  </si>
  <si>
    <t xml:space="preserve">Республика Татарстан</t>
  </si>
  <si>
    <t xml:space="preserve">Республика Тыва</t>
  </si>
  <si>
    <t xml:space="preserve">Республика Хакасия</t>
  </si>
  <si>
    <t xml:space="preserve">Ростовская область</t>
  </si>
  <si>
    <t xml:space="preserve">Рязанская область</t>
  </si>
  <si>
    <t xml:space="preserve">Самарская область</t>
  </si>
  <si>
    <t xml:space="preserve">Саратовская область</t>
  </si>
  <si>
    <t xml:space="preserve">Сахалинская область</t>
  </si>
  <si>
    <t xml:space="preserve">Свердловская область</t>
  </si>
  <si>
    <t xml:space="preserve">Смоленская область</t>
  </si>
  <si>
    <t xml:space="preserve">Ставропольский край</t>
  </si>
  <si>
    <t xml:space="preserve">Тамбовская область</t>
  </si>
  <si>
    <t xml:space="preserve">Тверская область</t>
  </si>
  <si>
    <t xml:space="preserve">Томская область</t>
  </si>
  <si>
    <t xml:space="preserve">Тульская область</t>
  </si>
  <si>
    <t xml:space="preserve">Тюменская область</t>
  </si>
  <si>
    <t xml:space="preserve">Удмуртская республика</t>
  </si>
  <si>
    <t xml:space="preserve">Ульяновская область</t>
  </si>
  <si>
    <t xml:space="preserve">Хабаровский край</t>
  </si>
  <si>
    <t xml:space="preserve">Ханты-Мансийский автономный округ</t>
  </si>
  <si>
    <t xml:space="preserve">Челябинская область</t>
  </si>
  <si>
    <t xml:space="preserve">Чеченская республика</t>
  </si>
  <si>
    <t xml:space="preserve">Чувашская республика</t>
  </si>
  <si>
    <t xml:space="preserve">Чукотский автономный округ</t>
  </si>
  <si>
    <t xml:space="preserve">Ямало-Ненецкий автономный округ</t>
  </si>
  <si>
    <t xml:space="preserve">ID</t>
  </si>
  <si>
    <t xml:space="preserve">LINK_NAME</t>
  </si>
  <si>
    <t xml:space="preserve">https://portal.eias.ru/Portal/DownloadPage.aspx?type=12&amp;guid=????????-????-????-????-????????????</t>
  </si>
  <si>
    <t xml:space="preserve">ALL</t>
  </si>
  <si>
    <t xml:space="preserve">https://eias.fstrf.ru/disclo/get_file?p_guid=????????-????-????-????-????????????</t>
  </si>
  <si>
    <t xml:space="preserve">территория 4</t>
  </si>
  <si>
    <t xml:space="preserve">Форма</t>
  </si>
  <si>
    <t xml:space="preserve">Листы</t>
  </si>
  <si>
    <t xml:space="preserve">ID_TARIFF_NAME</t>
  </si>
  <si>
    <t xml:space="preserve">TARIFF_NAME</t>
  </si>
  <si>
    <t xml:space="preserve">VED_NAME</t>
  </si>
  <si>
    <t xml:space="preserve">Транспортировка</t>
  </si>
  <si>
    <t xml:space="preserve">Подключение (технологическое присоединение) к централизованной системе горячего водоснабжения</t>
  </si>
  <si>
    <t xml:space="preserve">Расчетные листы</t>
  </si>
  <si>
    <t xml:space="preserve">Скрытые листы</t>
  </si>
  <si>
    <t xml:space="preserve">Instruction</t>
  </si>
  <si>
    <t xml:space="preserve">modList14_1</t>
  </si>
  <si>
    <t xml:space="preserve">modUpdTemplLogger</t>
  </si>
  <si>
    <t xml:space="preserve">modProv</t>
  </si>
  <si>
    <t xml:space="preserve">List00</t>
  </si>
  <si>
    <t xml:space="preserve">TSH_et_union_hor</t>
  </si>
  <si>
    <t xml:space="preserve">List01</t>
  </si>
  <si>
    <t xml:space="preserve">TEHSHEET</t>
  </si>
  <si>
    <t xml:space="preserve">List02</t>
  </si>
  <si>
    <t xml:space="preserve">modListTempFilter</t>
  </si>
  <si>
    <t xml:space="preserve">List05_11</t>
  </si>
  <si>
    <t xml:space="preserve">modCheckCyan</t>
  </si>
  <si>
    <t xml:space="preserve">List13</t>
  </si>
  <si>
    <t xml:space="preserve">REESTR_LINK</t>
  </si>
  <si>
    <t xml:space="preserve">List14_1</t>
  </si>
  <si>
    <t xml:space="preserve">REESTR_DS</t>
  </si>
  <si>
    <t xml:space="preserve">List05_2</t>
  </si>
  <si>
    <t xml:space="preserve">modHTTP</t>
  </si>
  <si>
    <t xml:space="preserve">List06_2</t>
  </si>
  <si>
    <t xml:space="preserve">modfrmRezimChoose</t>
  </si>
  <si>
    <t xml:space="preserve">List05_5</t>
  </si>
  <si>
    <t xml:space="preserve">modSheetMain</t>
  </si>
  <si>
    <t xml:space="preserve">List06_5</t>
  </si>
  <si>
    <t xml:space="preserve">REESTR_VT</t>
  </si>
  <si>
    <t xml:space="preserve">List05_9</t>
  </si>
  <si>
    <t xml:space="preserve">REESTR_VED</t>
  </si>
  <si>
    <t xml:space="preserve">List06_9</t>
  </si>
  <si>
    <t xml:space="preserve">modfrmReestrObj</t>
  </si>
  <si>
    <t xml:space="preserve">List05_10</t>
  </si>
  <si>
    <t xml:space="preserve">AllSheetsInThisWorkbook</t>
  </si>
  <si>
    <t xml:space="preserve">List06_10</t>
  </si>
  <si>
    <t xml:space="preserve">TSH_et_union_vert</t>
  </si>
  <si>
    <t xml:space="preserve">List03</t>
  </si>
  <si>
    <t xml:space="preserve">modInstruction</t>
  </si>
  <si>
    <t xml:space="preserve">List07</t>
  </si>
  <si>
    <t xml:space="preserve">modRegion</t>
  </si>
  <si>
    <t xml:space="preserve">ListComm</t>
  </si>
  <si>
    <t xml:space="preserve">modReestr</t>
  </si>
  <si>
    <t xml:space="preserve">ListCheck</t>
  </si>
  <si>
    <t xml:space="preserve">modfrmReestr</t>
  </si>
  <si>
    <t xml:space="preserve">modUpdTemplMain</t>
  </si>
  <si>
    <t xml:space="preserve">TSH_REESTR_ORG</t>
  </si>
  <si>
    <t xml:space="preserve">modClassifierValidate</t>
  </si>
  <si>
    <t xml:space="preserve">modHyp</t>
  </si>
  <si>
    <t xml:space="preserve">modServiceModule</t>
  </si>
  <si>
    <t xml:space="preserve">modList00</t>
  </si>
  <si>
    <t xml:space="preserve">modList01</t>
  </si>
  <si>
    <t xml:space="preserve">modList02</t>
  </si>
  <si>
    <t xml:space="preserve">modList03</t>
  </si>
  <si>
    <t xml:space="preserve">modList13</t>
  </si>
  <si>
    <t xml:space="preserve">TSH_REESTR_MO_FILTER</t>
  </si>
  <si>
    <t xml:space="preserve">TSH_REESTR_MO</t>
  </si>
  <si>
    <t xml:space="preserve">modInfo</t>
  </si>
  <si>
    <t xml:space="preserve">modList05</t>
  </si>
  <si>
    <t xml:space="preserve">modList06</t>
  </si>
  <si>
    <t xml:space="preserve">modList07</t>
  </si>
  <si>
    <t xml:space="preserve">modfrmDateChoose</t>
  </si>
  <si>
    <t xml:space="preserve">modComm</t>
  </si>
  <si>
    <t xml:space="preserve">modThisWorkbook</t>
  </si>
  <si>
    <t xml:space="preserve">modfrmReestrMR</t>
  </si>
  <si>
    <t xml:space="preserve">modfrmCheckUpdates</t>
  </si>
  <si>
    <t xml:space="preserve">№</t>
  </si>
  <si>
    <t xml:space="preserve">REGION_ID</t>
  </si>
  <si>
    <t xml:space="preserve">REGION_NAME</t>
  </si>
  <si>
    <t xml:space="preserve">RST_ORG_ID</t>
  </si>
  <si>
    <t xml:space="preserve">ORG_NAME</t>
  </si>
  <si>
    <t xml:space="preserve">INN_NAME</t>
  </si>
  <si>
    <t xml:space="preserve">KPP_NAME</t>
  </si>
  <si>
    <t xml:space="preserve">ORG_START_DATE</t>
  </si>
  <si>
    <t xml:space="preserve">ORG_END_DATE</t>
  </si>
  <si>
    <t xml:space="preserve">2603</t>
  </si>
  <si>
    <t xml:space="preserve">26483206</t>
  </si>
  <si>
    <t xml:space="preserve">"Ярославский электровозоремонтный завод" им. Б.П. Бещева - филиал ОАО "Желдорреммаш"</t>
  </si>
  <si>
    <t xml:space="preserve">7715729877</t>
  </si>
  <si>
    <t xml:space="preserve">760443001</t>
  </si>
  <si>
    <t xml:space="preserve">HOT_VS</t>
  </si>
  <si>
    <t xml:space="preserve">26483393</t>
  </si>
  <si>
    <t xml:space="preserve">АО "Воентелеком"</t>
  </si>
  <si>
    <t xml:space="preserve">7718766718</t>
  </si>
  <si>
    <t xml:space="preserve">761043001</t>
  </si>
  <si>
    <t xml:space="preserve">18-06-2012 00:00:00</t>
  </si>
  <si>
    <t xml:space="preserve">26560525</t>
  </si>
  <si>
    <t xml:space="preserve">АО "ГУ ЖКХ"</t>
  </si>
  <si>
    <t xml:space="preserve">5116000922</t>
  </si>
  <si>
    <t xml:space="preserve">511601001</t>
  </si>
  <si>
    <t xml:space="preserve">13-05-2009 00:00:00</t>
  </si>
  <si>
    <t xml:space="preserve">28135188</t>
  </si>
  <si>
    <t xml:space="preserve">АО "Газпромнефть-Терминал"</t>
  </si>
  <si>
    <t xml:space="preserve">5406724282</t>
  </si>
  <si>
    <t xml:space="preserve">540601001</t>
  </si>
  <si>
    <t xml:space="preserve">01-01-2013 00:00:00</t>
  </si>
  <si>
    <t xml:space="preserve">26483474</t>
  </si>
  <si>
    <t xml:space="preserve">АО "Даниловское ЖКХ"</t>
  </si>
  <si>
    <t xml:space="preserve">7617008098</t>
  </si>
  <si>
    <t xml:space="preserve">761701001</t>
  </si>
  <si>
    <t xml:space="preserve">28822308</t>
  </si>
  <si>
    <t xml:space="preserve">АО "Малая комплексная энергетика"</t>
  </si>
  <si>
    <t xml:space="preserve">7612043797</t>
  </si>
  <si>
    <t xml:space="preserve">760601001</t>
  </si>
  <si>
    <t xml:space="preserve">26483200</t>
  </si>
  <si>
    <t xml:space="preserve">АО "Норский керамический завод"</t>
  </si>
  <si>
    <t xml:space="preserve">7602013169</t>
  </si>
  <si>
    <t xml:space="preserve">760201001</t>
  </si>
  <si>
    <t xml:space="preserve">26901857</t>
  </si>
  <si>
    <t xml:space="preserve">АО "РЭУ"</t>
  </si>
  <si>
    <t xml:space="preserve">7714783092</t>
  </si>
  <si>
    <t xml:space="preserve">332743001</t>
  </si>
  <si>
    <t xml:space="preserve">26483340</t>
  </si>
  <si>
    <t xml:space="preserve">АО "Ресурс"</t>
  </si>
  <si>
    <t xml:space="preserve">7616009483</t>
  </si>
  <si>
    <t xml:space="preserve">761601001</t>
  </si>
  <si>
    <t xml:space="preserve">26483401</t>
  </si>
  <si>
    <t xml:space="preserve">АО "Рыбинский завод приборостроения"</t>
  </si>
  <si>
    <t xml:space="preserve">7610062970</t>
  </si>
  <si>
    <t xml:space="preserve">761001001</t>
  </si>
  <si>
    <t xml:space="preserve">26483176</t>
  </si>
  <si>
    <t xml:space="preserve">АО "Старк-Ресурс"</t>
  </si>
  <si>
    <t xml:space="preserve">7601001072</t>
  </si>
  <si>
    <t xml:space="preserve">760401001</t>
  </si>
  <si>
    <t xml:space="preserve">28134686</t>
  </si>
  <si>
    <t xml:space="preserve">АО "Тутаевская ПГУ"</t>
  </si>
  <si>
    <t xml:space="preserve">7611020204</t>
  </si>
  <si>
    <t xml:space="preserve">761101001</t>
  </si>
  <si>
    <t xml:space="preserve">28507030</t>
  </si>
  <si>
    <t xml:space="preserve">АО "Яркоммунсервис"</t>
  </si>
  <si>
    <t xml:space="preserve">7602090950</t>
  </si>
  <si>
    <t xml:space="preserve">06-04-2012 00:00:00</t>
  </si>
  <si>
    <t xml:space="preserve">26483230</t>
  </si>
  <si>
    <t xml:space="preserve">7606069518</t>
  </si>
  <si>
    <t xml:space="preserve">26569087</t>
  </si>
  <si>
    <t xml:space="preserve">АО "Ярославская генерирующая компания"</t>
  </si>
  <si>
    <t xml:space="preserve">7604178769</t>
  </si>
  <si>
    <t xml:space="preserve">30919361</t>
  </si>
  <si>
    <t xml:space="preserve">АО "Ярославские ЭнергоСистемы"</t>
  </si>
  <si>
    <t xml:space="preserve">7603066822</t>
  </si>
  <si>
    <t xml:space="preserve">27-01-2017 00:00:00</t>
  </si>
  <si>
    <t xml:space="preserve">30808282</t>
  </si>
  <si>
    <t xml:space="preserve">7609036849</t>
  </si>
  <si>
    <t xml:space="preserve">26483153</t>
  </si>
  <si>
    <t xml:space="preserve">ЗАО "Новый мир"</t>
  </si>
  <si>
    <t xml:space="preserve">7608001240</t>
  </si>
  <si>
    <t xml:space="preserve">760801001</t>
  </si>
  <si>
    <t xml:space="preserve">26514513</t>
  </si>
  <si>
    <t xml:space="preserve">ЗАО "Пансионат отдыха "Ярославль"</t>
  </si>
  <si>
    <t xml:space="preserve">7627015577</t>
  </si>
  <si>
    <t xml:space="preserve">762701001</t>
  </si>
  <si>
    <t xml:space="preserve">26649288</t>
  </si>
  <si>
    <t xml:space="preserve">ЗАО "Санаторий имени Воровского"</t>
  </si>
  <si>
    <t xml:space="preserve">7626001860</t>
  </si>
  <si>
    <t xml:space="preserve">26649314</t>
  </si>
  <si>
    <t xml:space="preserve">ЗАО "Ярославль-Резинотехника"</t>
  </si>
  <si>
    <t xml:space="preserve">7603024491</t>
  </si>
  <si>
    <t xml:space="preserve">26483338</t>
  </si>
  <si>
    <t xml:space="preserve">Любимское МУП ЖКХ</t>
  </si>
  <si>
    <t xml:space="preserve">7618000140</t>
  </si>
  <si>
    <t xml:space="preserve">761801001</t>
  </si>
  <si>
    <t xml:space="preserve">26483240</t>
  </si>
  <si>
    <t xml:space="preserve">МУП "Предприятие коммунально-бытового обслуживания"</t>
  </si>
  <si>
    <t xml:space="preserve">7612039712</t>
  </si>
  <si>
    <t xml:space="preserve">761201001</t>
  </si>
  <si>
    <t xml:space="preserve">31224727</t>
  </si>
  <si>
    <t xml:space="preserve">МУП "Расчетный центр"</t>
  </si>
  <si>
    <t xml:space="preserve">7609018487</t>
  </si>
  <si>
    <t xml:space="preserve">760901001</t>
  </si>
  <si>
    <t xml:space="preserve">05-12-2016 00:00:00</t>
  </si>
  <si>
    <t xml:space="preserve">26483622</t>
  </si>
  <si>
    <t xml:space="preserve">МУП "Спектр"</t>
  </si>
  <si>
    <t xml:space="preserve">7608011873</t>
  </si>
  <si>
    <t xml:space="preserve">27569386</t>
  </si>
  <si>
    <t xml:space="preserve">МУП "Тепловые сети"</t>
  </si>
  <si>
    <t xml:space="preserve">7612043980</t>
  </si>
  <si>
    <t xml:space="preserve">31221168</t>
  </si>
  <si>
    <t xml:space="preserve">МУП "Теплосервис"</t>
  </si>
  <si>
    <t xml:space="preserve">7608036268</t>
  </si>
  <si>
    <t xml:space="preserve">17-09-2018 00:00:00</t>
  </si>
  <si>
    <t xml:space="preserve">26785009</t>
  </si>
  <si>
    <t xml:space="preserve">МУП "Энергетик"</t>
  </si>
  <si>
    <t xml:space="preserve">7608010100</t>
  </si>
  <si>
    <t xml:space="preserve">760801002</t>
  </si>
  <si>
    <t xml:space="preserve">26483228</t>
  </si>
  <si>
    <t xml:space="preserve">МУП "Ярославский городской энергосбыт"</t>
  </si>
  <si>
    <t xml:space="preserve">7604088265</t>
  </si>
  <si>
    <t xml:space="preserve">26483373</t>
  </si>
  <si>
    <t xml:space="preserve">МУП ГО г.Рыбинск "Теплоэнерго"</t>
  </si>
  <si>
    <t xml:space="preserve">7610044403</t>
  </si>
  <si>
    <t xml:space="preserve">26483304</t>
  </si>
  <si>
    <t xml:space="preserve">МУП РМР ЯО "Коммунальные системы"</t>
  </si>
  <si>
    <t xml:space="preserve">7610074824</t>
  </si>
  <si>
    <t xml:space="preserve">30345479</t>
  </si>
  <si>
    <t xml:space="preserve">МУП РМР ЯО "Система ЖКХ"</t>
  </si>
  <si>
    <t xml:space="preserve">7610088016</t>
  </si>
  <si>
    <t xml:space="preserve">28443212</t>
  </si>
  <si>
    <t xml:space="preserve">МУП ТМР "Тутаевские коммунальные системы"</t>
  </si>
  <si>
    <t xml:space="preserve">7611022836</t>
  </si>
  <si>
    <t xml:space="preserve">26524662</t>
  </si>
  <si>
    <t xml:space="preserve">НУЗ "Дорожная больница станции Ярославль ОАО "РЖД"</t>
  </si>
  <si>
    <t xml:space="preserve">7604068188</t>
  </si>
  <si>
    <t xml:space="preserve">26514525</t>
  </si>
  <si>
    <t xml:space="preserve">ОАО "ЖКХ "Заволжье"</t>
  </si>
  <si>
    <t xml:space="preserve">7627032974</t>
  </si>
  <si>
    <t xml:space="preserve">26483375</t>
  </si>
  <si>
    <t xml:space="preserve">ОАО "Рыбинскхлеб"</t>
  </si>
  <si>
    <t xml:space="preserve">7610005796</t>
  </si>
  <si>
    <t xml:space="preserve">27548439</t>
  </si>
  <si>
    <t xml:space="preserve">ОАО "Санаторий "Красный Холм"</t>
  </si>
  <si>
    <t xml:space="preserve">7627015619</t>
  </si>
  <si>
    <t xml:space="preserve">26483162</t>
  </si>
  <si>
    <t xml:space="preserve">ОАО "Яргортеплоэнерго"</t>
  </si>
  <si>
    <t xml:space="preserve">7606047507</t>
  </si>
  <si>
    <t xml:space="preserve">26483198</t>
  </si>
  <si>
    <t xml:space="preserve">ООО "АДС"</t>
  </si>
  <si>
    <t xml:space="preserve">7604008710</t>
  </si>
  <si>
    <t xml:space="preserve">31094278</t>
  </si>
  <si>
    <t xml:space="preserve">ООО "Атлас-М"</t>
  </si>
  <si>
    <t xml:space="preserve">7731444999</t>
  </si>
  <si>
    <t xml:space="preserve">773101001</t>
  </si>
  <si>
    <t xml:space="preserve">04-04-2013 00:00:00</t>
  </si>
  <si>
    <t xml:space="preserve">28254087</t>
  </si>
  <si>
    <t xml:space="preserve">ООО "БизнесПродуктГрупп"</t>
  </si>
  <si>
    <t xml:space="preserve">7708579934</t>
  </si>
  <si>
    <t xml:space="preserve">772301001</t>
  </si>
  <si>
    <t xml:space="preserve">28932227</t>
  </si>
  <si>
    <t xml:space="preserve">12-01-2015 00:00:00</t>
  </si>
  <si>
    <t xml:space="preserve">27568785</t>
  </si>
  <si>
    <t xml:space="preserve">ООО "Муниципальные коммунальные системы"</t>
  </si>
  <si>
    <t xml:space="preserve">7627036930</t>
  </si>
  <si>
    <t xml:space="preserve">26649427</t>
  </si>
  <si>
    <t xml:space="preserve">ООО "Муниципальные энергетические системы"</t>
  </si>
  <si>
    <t xml:space="preserve">7727575942</t>
  </si>
  <si>
    <t xml:space="preserve">26525309</t>
  </si>
  <si>
    <t xml:space="preserve">ООО "Раскат-РОС"</t>
  </si>
  <si>
    <t xml:space="preserve">7610059375</t>
  </si>
  <si>
    <t xml:space="preserve">761001002</t>
  </si>
  <si>
    <t xml:space="preserve">30925371</t>
  </si>
  <si>
    <t xml:space="preserve">ООО "СК РЕЗЕРВ"</t>
  </si>
  <si>
    <t xml:space="preserve">7604290834</t>
  </si>
  <si>
    <t xml:space="preserve">01-06-2017 00:00:00</t>
  </si>
  <si>
    <t xml:space="preserve">26483296</t>
  </si>
  <si>
    <t xml:space="preserve">ООО "Санаторий "Черная речка"</t>
  </si>
  <si>
    <t xml:space="preserve">7610057882</t>
  </si>
  <si>
    <t xml:space="preserve">26483336</t>
  </si>
  <si>
    <t xml:space="preserve">ООО "Санаторий Золотой колос"</t>
  </si>
  <si>
    <t xml:space="preserve">7621006054</t>
  </si>
  <si>
    <t xml:space="preserve">762101001</t>
  </si>
  <si>
    <t xml:space="preserve">27555004</t>
  </si>
  <si>
    <t xml:space="preserve">ООО "Спецторг Плюс"</t>
  </si>
  <si>
    <t xml:space="preserve">7604076460</t>
  </si>
  <si>
    <t xml:space="preserve">31-05-2005 00:00:00</t>
  </si>
  <si>
    <t xml:space="preserve">30814222</t>
  </si>
  <si>
    <t xml:space="preserve">ООО "Строительная Компания Сокол"</t>
  </si>
  <si>
    <t xml:space="preserve">7604165544</t>
  </si>
  <si>
    <t xml:space="preserve">31026191</t>
  </si>
  <si>
    <t xml:space="preserve">ООО "ТеплоСервис"</t>
  </si>
  <si>
    <t xml:space="preserve">7612048474</t>
  </si>
  <si>
    <t xml:space="preserve">13-09-2017 00:00:00</t>
  </si>
  <si>
    <t xml:space="preserve">28982870</t>
  </si>
  <si>
    <t xml:space="preserve">ООО "ТеплоЭнергоСтройМонтаж"</t>
  </si>
  <si>
    <t xml:space="preserve">7606074821</t>
  </si>
  <si>
    <t xml:space="preserve">01-05-2015 00:00:00</t>
  </si>
  <si>
    <t xml:space="preserve">26483204</t>
  </si>
  <si>
    <t xml:space="preserve">ООО "ТехЭкспо"</t>
  </si>
  <si>
    <t xml:space="preserve">7604122607</t>
  </si>
  <si>
    <t xml:space="preserve">26525371</t>
  </si>
  <si>
    <t xml:space="preserve">ООО "УК Левобережье"</t>
  </si>
  <si>
    <t xml:space="preserve">7611018780</t>
  </si>
  <si>
    <t xml:space="preserve">28459632</t>
  </si>
  <si>
    <t xml:space="preserve">ООО "УМПРЭО"</t>
  </si>
  <si>
    <t xml:space="preserve">7612038469</t>
  </si>
  <si>
    <t xml:space="preserve">26-11-2007 00:00:00</t>
  </si>
  <si>
    <t xml:space="preserve">26483256</t>
  </si>
  <si>
    <t xml:space="preserve">ООО "Угличский экспериментальный ремонтно-механический завод"</t>
  </si>
  <si>
    <t xml:space="preserve">7612033358</t>
  </si>
  <si>
    <t xml:space="preserve">28135241</t>
  </si>
  <si>
    <t xml:space="preserve">ООО "Управляющая производственно-торговая компания "Топливоподающие системы"</t>
  </si>
  <si>
    <t xml:space="preserve">7603013073</t>
  </si>
  <si>
    <t xml:space="preserve">30856146</t>
  </si>
  <si>
    <t xml:space="preserve">ООО "Уют Сервис"</t>
  </si>
  <si>
    <t xml:space="preserve">7604234678</t>
  </si>
  <si>
    <t xml:space="preserve">30373563</t>
  </si>
  <si>
    <t xml:space="preserve">ООО "Центр внедрения возобновляемых источников энергии"</t>
  </si>
  <si>
    <t xml:space="preserve">7602098469</t>
  </si>
  <si>
    <t xml:space="preserve">26483164</t>
  </si>
  <si>
    <t xml:space="preserve">ООО "Ярославская фабрика валяной обуви"</t>
  </si>
  <si>
    <t xml:space="preserve">7603015433</t>
  </si>
  <si>
    <t xml:space="preserve">26483377</t>
  </si>
  <si>
    <t xml:space="preserve">ПАО "ОДК-Сатурн"</t>
  </si>
  <si>
    <t xml:space="preserve">7610052644</t>
  </si>
  <si>
    <t xml:space="preserve">26523308</t>
  </si>
  <si>
    <t xml:space="preserve">ПАО "ТГК-2"</t>
  </si>
  <si>
    <t xml:space="preserve">7606053324</t>
  </si>
  <si>
    <t xml:space="preserve">26483170</t>
  </si>
  <si>
    <t xml:space="preserve">760631001</t>
  </si>
  <si>
    <t xml:space="preserve">26836275</t>
  </si>
  <si>
    <t xml:space="preserve">Северная Дирекция по тепловодоснабжению структурное подразделение Центральной дирекции по тепловодоснабжению - филиала ОАО "РЖД"</t>
  </si>
  <si>
    <t xml:space="preserve">7708503727</t>
  </si>
  <si>
    <t xml:space="preserve">760445028</t>
  </si>
  <si>
    <t xml:space="preserve">30903763</t>
  </si>
  <si>
    <t xml:space="preserve">ФГБУ "ЦЖКУ" МИНОБОРОНЫ РОССИИ</t>
  </si>
  <si>
    <t xml:space="preserve">7729314745</t>
  </si>
  <si>
    <t xml:space="preserve">770101001</t>
  </si>
  <si>
    <t xml:space="preserve">26483391</t>
  </si>
  <si>
    <t xml:space="preserve">ФКУ Следственный изолятор 2 УФСИН по Ярославской области</t>
  </si>
  <si>
    <t xml:space="preserve">7610028000</t>
  </si>
  <si>
    <t xml:space="preserve">26649247</t>
  </si>
  <si>
    <t xml:space="preserve">Филиал в Ярославской и Костромской областях ПАО междугородной и международной электрической связи "Ростелеком"</t>
  </si>
  <si>
    <t xml:space="preserve">7707049388</t>
  </si>
  <si>
    <t xml:space="preserve">760443003</t>
  </si>
  <si>
    <t xml:space="preserve">МО_ОКТМО</t>
  </si>
  <si>
    <t xml:space="preserve">Большесельский муниципальный район</t>
  </si>
  <si>
    <t xml:space="preserve">Благовещенское сельское поселение</t>
  </si>
  <si>
    <t xml:space="preserve">78603411</t>
  </si>
  <si>
    <t xml:space="preserve">78603000</t>
  </si>
  <si>
    <t xml:space="preserve">Большесельское сельское поселение</t>
  </si>
  <si>
    <t xml:space="preserve">78603422</t>
  </si>
  <si>
    <t xml:space="preserve">Вареговское сельское поселение</t>
  </si>
  <si>
    <t xml:space="preserve">78603427</t>
  </si>
  <si>
    <t xml:space="preserve">Борисоглебский муниципальный район</t>
  </si>
  <si>
    <t xml:space="preserve">Андреевское сельское поселение</t>
  </si>
  <si>
    <t xml:space="preserve">78606422</t>
  </si>
  <si>
    <t xml:space="preserve">78606000</t>
  </si>
  <si>
    <t xml:space="preserve">Борисоглебское сельское поселение</t>
  </si>
  <si>
    <t xml:space="preserve">78606407</t>
  </si>
  <si>
    <t xml:space="preserve">Вощажниковское сельское поселение</t>
  </si>
  <si>
    <t xml:space="preserve">78606410</t>
  </si>
  <si>
    <t xml:space="preserve">Высоковское сельское поселение</t>
  </si>
  <si>
    <t xml:space="preserve">78606415</t>
  </si>
  <si>
    <t xml:space="preserve">Инальцинское сельское поселение</t>
  </si>
  <si>
    <t xml:space="preserve">78606405</t>
  </si>
  <si>
    <t xml:space="preserve">Брейтовский муниципальный район</t>
  </si>
  <si>
    <t xml:space="preserve">78609000</t>
  </si>
  <si>
    <t xml:space="preserve">Брейтовское сельское поселение</t>
  </si>
  <si>
    <t xml:space="preserve">78609411</t>
  </si>
  <si>
    <t xml:space="preserve">Гореловское сельское поселение</t>
  </si>
  <si>
    <t xml:space="preserve">78609422</t>
  </si>
  <si>
    <t xml:space="preserve">Прозоровское сельское поселение</t>
  </si>
  <si>
    <t xml:space="preserve">78609433</t>
  </si>
  <si>
    <t xml:space="preserve">Гаврилов-Ямский муниципальный район</t>
  </si>
  <si>
    <t xml:space="preserve">Великосельское сельское поселение</t>
  </si>
  <si>
    <t xml:space="preserve">78612405</t>
  </si>
  <si>
    <t xml:space="preserve">78612000</t>
  </si>
  <si>
    <t xml:space="preserve">Городское поселение г. Гаврилов-Ям</t>
  </si>
  <si>
    <t xml:space="preserve">78612101</t>
  </si>
  <si>
    <t xml:space="preserve">Заячье-Холмское сельское поселение</t>
  </si>
  <si>
    <t xml:space="preserve">78612477</t>
  </si>
  <si>
    <t xml:space="preserve">Митинское сельское поселение</t>
  </si>
  <si>
    <t xml:space="preserve">78612450</t>
  </si>
  <si>
    <t xml:space="preserve">Шопшинское сельское поселение</t>
  </si>
  <si>
    <t xml:space="preserve">78612490</t>
  </si>
  <si>
    <t xml:space="preserve">Даниловский муниципальный район</t>
  </si>
  <si>
    <t xml:space="preserve">Городское поселение г. Данилов</t>
  </si>
  <si>
    <t xml:space="preserve">78615101</t>
  </si>
  <si>
    <t xml:space="preserve">78615000</t>
  </si>
  <si>
    <t xml:space="preserve">Даниловское сельское поселение</t>
  </si>
  <si>
    <t xml:space="preserve">78615435</t>
  </si>
  <si>
    <t xml:space="preserve">Дмитриевское сельское поселение</t>
  </si>
  <si>
    <t xml:space="preserve">78615420</t>
  </si>
  <si>
    <t xml:space="preserve">Середское сельское поселение</t>
  </si>
  <si>
    <t xml:space="preserve">78615470</t>
  </si>
  <si>
    <t xml:space="preserve">Любимский муниципальный район</t>
  </si>
  <si>
    <t xml:space="preserve">Воскресенское сельское поселение</t>
  </si>
  <si>
    <t xml:space="preserve">78618405</t>
  </si>
  <si>
    <t xml:space="preserve">Городское поселение г. Любим</t>
  </si>
  <si>
    <t xml:space="preserve">78618101</t>
  </si>
  <si>
    <t xml:space="preserve">Ермаковское сельское поселение</t>
  </si>
  <si>
    <t xml:space="preserve">78618410</t>
  </si>
  <si>
    <t xml:space="preserve">78618000</t>
  </si>
  <si>
    <t xml:space="preserve">Осецкое сельское поселение</t>
  </si>
  <si>
    <t xml:space="preserve">78618433</t>
  </si>
  <si>
    <t xml:space="preserve">Мышкинский муниципальный район</t>
  </si>
  <si>
    <t xml:space="preserve">Городское поселение г. Мышкин</t>
  </si>
  <si>
    <t xml:space="preserve">78621101</t>
  </si>
  <si>
    <t xml:space="preserve">78621000</t>
  </si>
  <si>
    <t xml:space="preserve">Охотинское сельское поселение</t>
  </si>
  <si>
    <t xml:space="preserve">78621430</t>
  </si>
  <si>
    <t xml:space="preserve">Приволжское сельское поселение</t>
  </si>
  <si>
    <t xml:space="preserve">78621415</t>
  </si>
  <si>
    <t xml:space="preserve">Некоузский муниципальный район</t>
  </si>
  <si>
    <t xml:space="preserve">Веретейское сельское поселение</t>
  </si>
  <si>
    <t xml:space="preserve">78623404</t>
  </si>
  <si>
    <t xml:space="preserve">Волжское сельское поселение</t>
  </si>
  <si>
    <t xml:space="preserve">78623406</t>
  </si>
  <si>
    <t xml:space="preserve">78623000</t>
  </si>
  <si>
    <t xml:space="preserve">Некоузское сельское поселение</t>
  </si>
  <si>
    <t xml:space="preserve">78623415</t>
  </si>
  <si>
    <t xml:space="preserve">Октябрьское сельское поселение</t>
  </si>
  <si>
    <t xml:space="preserve">78623427</t>
  </si>
  <si>
    <t xml:space="preserve">Некрасовский муниципальный район</t>
  </si>
  <si>
    <t xml:space="preserve">Бурмакино сельское поселение</t>
  </si>
  <si>
    <t xml:space="preserve">78626409</t>
  </si>
  <si>
    <t xml:space="preserve">Красный Профинтерн сельское поселение</t>
  </si>
  <si>
    <t xml:space="preserve">78626444</t>
  </si>
  <si>
    <t xml:space="preserve">78626000</t>
  </si>
  <si>
    <t xml:space="preserve">Некрасовское сельское поселение</t>
  </si>
  <si>
    <t xml:space="preserve">78626457</t>
  </si>
  <si>
    <t xml:space="preserve">Первомайский муниципальный район</t>
  </si>
  <si>
    <t xml:space="preserve">Городское поселение п.Пречистое</t>
  </si>
  <si>
    <t xml:space="preserve">78629151</t>
  </si>
  <si>
    <t xml:space="preserve">Кукобойское сельское поселение</t>
  </si>
  <si>
    <t xml:space="preserve">78629435</t>
  </si>
  <si>
    <t xml:space="preserve">78629000</t>
  </si>
  <si>
    <t xml:space="preserve">Пречистенское сельское поселение</t>
  </si>
  <si>
    <t xml:space="preserve">78629450</t>
  </si>
  <si>
    <t xml:space="preserve">Переславский муниципальный район</t>
  </si>
  <si>
    <t xml:space="preserve">Нагорьевское сельское поселение</t>
  </si>
  <si>
    <t xml:space="preserve">78632452</t>
  </si>
  <si>
    <t xml:space="preserve">78632000</t>
  </si>
  <si>
    <t xml:space="preserve">Пригородное сельское поселение</t>
  </si>
  <si>
    <t xml:space="preserve">78632455</t>
  </si>
  <si>
    <t xml:space="preserve">Рязанцевское сельское поселение</t>
  </si>
  <si>
    <t xml:space="preserve">78632468</t>
  </si>
  <si>
    <t xml:space="preserve">Пошехонский муниципальный район</t>
  </si>
  <si>
    <t xml:space="preserve">Белосельское сельское поселение</t>
  </si>
  <si>
    <t xml:space="preserve">78634404</t>
  </si>
  <si>
    <t xml:space="preserve">Городское поселение Пошехонье</t>
  </si>
  <si>
    <t xml:space="preserve">78634101</t>
  </si>
  <si>
    <t xml:space="preserve">78634428</t>
  </si>
  <si>
    <t xml:space="preserve">Кременевское сельское поселение</t>
  </si>
  <si>
    <t xml:space="preserve">78634460</t>
  </si>
  <si>
    <t xml:space="preserve">78634000</t>
  </si>
  <si>
    <t xml:space="preserve">78634436</t>
  </si>
  <si>
    <t xml:space="preserve">Городское поселение г.Ростов</t>
  </si>
  <si>
    <t xml:space="preserve">78637101</t>
  </si>
  <si>
    <t xml:space="preserve">Ишня сельское поселение</t>
  </si>
  <si>
    <t xml:space="preserve">78637412</t>
  </si>
  <si>
    <t xml:space="preserve">Петровское сельское поселение</t>
  </si>
  <si>
    <t xml:space="preserve">78637441</t>
  </si>
  <si>
    <t xml:space="preserve">Поречье-Рыбное сельское поселение</t>
  </si>
  <si>
    <t xml:space="preserve">78637442</t>
  </si>
  <si>
    <t xml:space="preserve">78637000</t>
  </si>
  <si>
    <t xml:space="preserve">Рыбинский муниципальный район</t>
  </si>
  <si>
    <t xml:space="preserve">Арефинское сельское поселение</t>
  </si>
  <si>
    <t xml:space="preserve">78640410</t>
  </si>
  <si>
    <t xml:space="preserve">78640415</t>
  </si>
  <si>
    <t xml:space="preserve">Глебовское сельское поселение</t>
  </si>
  <si>
    <t xml:space="preserve">78640443</t>
  </si>
  <si>
    <t xml:space="preserve">Городское поселение Песочное</t>
  </si>
  <si>
    <t xml:space="preserve">78640455</t>
  </si>
  <si>
    <t xml:space="preserve">Каменниковское сельское поселение</t>
  </si>
  <si>
    <t xml:space="preserve">78640425</t>
  </si>
  <si>
    <t xml:space="preserve">Назаровское сельское поселение</t>
  </si>
  <si>
    <t xml:space="preserve">78640430</t>
  </si>
  <si>
    <t xml:space="preserve">Огарковское сельское поселение</t>
  </si>
  <si>
    <t xml:space="preserve">78640440</t>
  </si>
  <si>
    <t xml:space="preserve">78640420</t>
  </si>
  <si>
    <t xml:space="preserve">Покровское сельское поселение</t>
  </si>
  <si>
    <t xml:space="preserve">78640435</t>
  </si>
  <si>
    <t xml:space="preserve">78640000</t>
  </si>
  <si>
    <t xml:space="preserve">Судоверфское сельское поселение</t>
  </si>
  <si>
    <t xml:space="preserve">78640452</t>
  </si>
  <si>
    <t xml:space="preserve">Тихменевское сельское поселение</t>
  </si>
  <si>
    <t xml:space="preserve">78640447</t>
  </si>
  <si>
    <t xml:space="preserve">Тутаевский муниципальный район</t>
  </si>
  <si>
    <t xml:space="preserve">Артемьевское сельское поселение</t>
  </si>
  <si>
    <t xml:space="preserve">78643405</t>
  </si>
  <si>
    <t xml:space="preserve">Городское поселение г.Тутаев</t>
  </si>
  <si>
    <t xml:space="preserve">78643101</t>
  </si>
  <si>
    <t xml:space="preserve">Константиновское сельское поселение</t>
  </si>
  <si>
    <t xml:space="preserve">78643420</t>
  </si>
  <si>
    <t xml:space="preserve">Левобережное сельское поселение</t>
  </si>
  <si>
    <t xml:space="preserve">78643460</t>
  </si>
  <si>
    <t xml:space="preserve">78643000</t>
  </si>
  <si>
    <t xml:space="preserve">Чебаковское сельское поселение</t>
  </si>
  <si>
    <t xml:space="preserve">78643450</t>
  </si>
  <si>
    <t xml:space="preserve">Головинское сельское поселение</t>
  </si>
  <si>
    <t xml:space="preserve">78646440</t>
  </si>
  <si>
    <t xml:space="preserve">Городское поселение г.Углич</t>
  </si>
  <si>
    <t xml:space="preserve">78646101</t>
  </si>
  <si>
    <t xml:space="preserve">Ильинское сельское поселение</t>
  </si>
  <si>
    <t xml:space="preserve">78646420</t>
  </si>
  <si>
    <t xml:space="preserve">Отрадновское сельское поселение</t>
  </si>
  <si>
    <t xml:space="preserve">78646475</t>
  </si>
  <si>
    <t xml:space="preserve">Слободское сельское поселение</t>
  </si>
  <si>
    <t xml:space="preserve">78646410</t>
  </si>
  <si>
    <t xml:space="preserve">Улейминское сельское поселение</t>
  </si>
  <si>
    <t xml:space="preserve">78646480</t>
  </si>
  <si>
    <t xml:space="preserve">Ярославский муниципальный район</t>
  </si>
  <si>
    <t xml:space="preserve">Городское поселение п. Лесная Поляна</t>
  </si>
  <si>
    <t xml:space="preserve">78650155</t>
  </si>
  <si>
    <t xml:space="preserve">Заволжское сельское поселение</t>
  </si>
  <si>
    <t xml:space="preserve">78650410</t>
  </si>
  <si>
    <t xml:space="preserve">Ивняковское сельское поселение</t>
  </si>
  <si>
    <t xml:space="preserve">78650455</t>
  </si>
  <si>
    <t xml:space="preserve">Карабихское сельское поселение</t>
  </si>
  <si>
    <t xml:space="preserve">78650430</t>
  </si>
  <si>
    <t xml:space="preserve">Кузнечихинское сельское поселение</t>
  </si>
  <si>
    <t xml:space="preserve">78650435</t>
  </si>
  <si>
    <t xml:space="preserve">Курбское сельское поселение</t>
  </si>
  <si>
    <t xml:space="preserve">78650440</t>
  </si>
  <si>
    <t xml:space="preserve">78650470</t>
  </si>
  <si>
    <t xml:space="preserve">Туношенское сельское поселение</t>
  </si>
  <si>
    <t xml:space="preserve">78650495</t>
  </si>
  <si>
    <t xml:space="preserve">78650000</t>
  </si>
  <si>
    <t xml:space="preserve">город Переславль-Залесский</t>
  </si>
  <si>
    <t xml:space="preserve">78705000</t>
  </si>
  <si>
    <t xml:space="preserve">город Рыбинск</t>
  </si>
  <si>
    <t xml:space="preserve">78715000</t>
  </si>
  <si>
    <t xml:space="preserve">Титульный</t>
  </si>
  <si>
    <t xml:space="preserve"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</si>
  <si>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 xml:space="preserve"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</si>
  <si>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 xml:space="preserve"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</si>
  <si>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Шаблон заполняется раздельно по каждому виду тарифа</t>
  </si>
  <si>
    <t xml:space="preserve">В зависимости от указанного вида деятельности будут доступны для заполнения поля 'Производство', 'Передача' и 'Сбыт'</t>
  </si>
  <si>
    <t xml:space="preserve"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</si>
  <si>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 xml:space="preserve"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</si>
  <si>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 xml:space="preserve"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</si>
  <si>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</si>
  <si>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 xml:space="preserve">Укажите является ли данное юридическое лицо подразделением(филиалом) другой организации</t>
  </si>
  <si>
    <t xml:space="preserve">Ссылки на публикации</t>
  </si>
  <si>
    <t xml:space="preserve"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</si>
  <si>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 xml:space="preserve"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</si>
  <si>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 xml:space="preserve"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</si>
  <si>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 xml:space="preserve">Список МО</t>
  </si>
  <si>
    <t xml:space="preserve"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</si>
  <si>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 xml:space="preserve"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</si>
  <si>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 xml:space="preserve">Признак дифференциации тарифа</t>
  </si>
  <si>
    <t xml:space="preserve"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</si>
  <si>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 xml:space="preserve">Стандарты</t>
  </si>
  <si>
    <t xml:space="preserve">В качестве примечания Вы можете указать единицу измерения</t>
  </si>
  <si>
    <t xml:space="preserve">Для корректного формирования Таблицы 25 Формы 1.10 необходимо задать разбивку по диаметрам и способу прокладки тепловых сетей</t>
  </si>
  <si>
    <t xml:space="preserve">Перечень тарифов</t>
  </si>
  <si>
    <t xml:space="preserve"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</si>
  <si>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 xml:space="preserve">Признаки дифференциации указываются в соответствии с п.6 ст.32 ФЗ РФ от 07.12.2011 №416-ФЗ</t>
  </si>
  <si>
    <t xml:space="preserve">Укажите «Да» в поле «Да/Нет», если дифференциация используется. В поле «Описание» укажите название ЦС ГВС или любое другое описание</t>
  </si>
  <si>
    <t xml:space="preserve">Территории</t>
  </si>
  <si>
    <t xml:space="preserve">Наименование территории действия тарифа для целей идентификации</t>
  </si>
  <si>
    <t xml:space="preserve">Муниципальные районы и муниципальные образования, на территории которых действует тариф</t>
  </si>
  <si>
    <t xml:space="preserve">Инструкция</t>
  </si>
  <si>
    <t xml:space="preserve">Нет доступных обновлений, версия отчёта актуальна</t>
  </si>
</sst>
</file>

<file path=xl/styles.xml><?xml version="1.0" encoding="utf-8"?>
<styleSheet xmlns="http://schemas.openxmlformats.org/spreadsheetml/2006/main">
  <numFmts count="13">
    <numFmt numFmtId="164" formatCode="@"/>
    <numFmt numFmtId="165" formatCode="General"/>
    <numFmt numFmtId="166" formatCode="_-* #,##0.00[$€-1]_-;\-* #,##0.00[$€-1]_-;_-* \-??[$€-1]_-"/>
    <numFmt numFmtId="167" formatCode="[$-419]#,##0_р_.;[RED]\-#,##0_р_."/>
    <numFmt numFmtId="168" formatCode="\$#,##0_);[RED]&quot;($&quot;#,##0\)"/>
    <numFmt numFmtId="169" formatCode="#,##0.0"/>
    <numFmt numFmtId="170" formatCode="#,##0.000"/>
    <numFmt numFmtId="171" formatCode="#,##0.0000"/>
    <numFmt numFmtId="172" formatCode="#,##0.00"/>
    <numFmt numFmtId="173" formatCode="General"/>
    <numFmt numFmtId="174" formatCode="[$-419]DD/MM/YYYY\ H:MM"/>
    <numFmt numFmtId="175" formatCode="[$-419]DD/MM/YYYY"/>
    <numFmt numFmtId="176" formatCode="000000"/>
  </numFmts>
  <fonts count="85">
    <font>
      <sz val="9"/>
      <color rgb="FF000000"/>
      <name val="Tahoma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9"/>
      <name val="Tahoma"/>
      <family val="2"/>
      <charset val="204"/>
    </font>
    <font>
      <sz val="8"/>
      <name val="Palatino"/>
      <family val="1"/>
    </font>
    <font>
      <u val="single"/>
      <sz val="10"/>
      <color rgb="FF800080"/>
      <name val="Arial Cyr"/>
      <family val="0"/>
      <charset val="204"/>
    </font>
    <font>
      <u val="single"/>
      <sz val="10"/>
      <color rgb="FF0000FF"/>
      <name val="Arial Cyr"/>
      <family val="0"/>
      <charset val="204"/>
    </font>
    <font>
      <sz val="12"/>
      <name val="Arial"/>
      <family val="2"/>
      <charset val="204"/>
    </font>
    <font>
      <sz val="8"/>
      <name val="Arial"/>
      <family val="0"/>
      <charset val="204"/>
    </font>
    <font>
      <sz val="11"/>
      <name val="Tahoma"/>
      <family val="2"/>
      <charset val="204"/>
    </font>
    <font>
      <b val="true"/>
      <u val="single"/>
      <sz val="11"/>
      <color rgb="FF0000FF"/>
      <name val="Arial"/>
      <family val="2"/>
      <charset val="204"/>
    </font>
    <font>
      <u val="single"/>
      <sz val="9"/>
      <color rgb="FF0000FF"/>
      <name val="Tahoma"/>
      <family val="2"/>
      <charset val="204"/>
    </font>
    <font>
      <b val="true"/>
      <u val="single"/>
      <sz val="9"/>
      <color rgb="FF0000FF"/>
      <name val="Tahoma"/>
      <family val="2"/>
      <charset val="204"/>
    </font>
    <font>
      <u val="single"/>
      <sz val="9"/>
      <color rgb="FF333399"/>
      <name val="Tahoma"/>
      <family val="2"/>
      <charset val="204"/>
    </font>
    <font>
      <b val="true"/>
      <sz val="14"/>
      <name val="Franklin Gothic Medium"/>
      <family val="2"/>
      <charset val="204"/>
    </font>
    <font>
      <b val="true"/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sz val="10"/>
      <name val="Arial Cyr"/>
      <family val="0"/>
      <charset val="204"/>
    </font>
    <font>
      <sz val="10"/>
      <name val="Times New Roman CYR"/>
      <family val="0"/>
      <charset val="204"/>
    </font>
    <font>
      <sz val="9"/>
      <color rgb="FFFFFFFF"/>
      <name val="Tahoma"/>
      <family val="2"/>
      <charset val="204"/>
    </font>
    <font>
      <sz val="10"/>
      <color rgb="FF000000"/>
      <name val="Tahoma"/>
      <family val="2"/>
      <charset val="204"/>
    </font>
    <font>
      <sz val="11"/>
      <color rgb="FF000000"/>
      <name val="Marlett"/>
      <family val="0"/>
      <charset val="2"/>
    </font>
    <font>
      <b val="true"/>
      <sz val="10"/>
      <color rgb="FF000000"/>
      <name val="Tahoma"/>
      <family val="2"/>
      <charset val="204"/>
    </font>
    <font>
      <b val="true"/>
      <sz val="9"/>
      <color rgb="FF000000"/>
      <name val="Tahoma"/>
      <family val="2"/>
      <charset val="204"/>
    </font>
    <font>
      <sz val="10"/>
      <color rgb="FF000000"/>
      <name val="Tahoma"/>
      <family val="0"/>
    </font>
    <font>
      <sz val="10"/>
      <color rgb="FFFFFFFF"/>
      <name val="Tahoma"/>
      <family val="0"/>
    </font>
    <font>
      <b val="true"/>
      <sz val="18"/>
      <color rgb="FFFFFFFF"/>
      <name val="Calibri"/>
      <family val="0"/>
    </font>
    <font>
      <sz val="9"/>
      <color rgb="FF000000"/>
      <name val="Tahoma"/>
      <family val="0"/>
    </font>
    <font>
      <sz val="9"/>
      <color rgb="FFCC0000"/>
      <name val="Tahoma"/>
      <family val="2"/>
      <charset val="204"/>
    </font>
    <font>
      <sz val="1"/>
      <name val="Tahoma"/>
      <family val="2"/>
      <charset val="204"/>
    </font>
    <font>
      <sz val="1"/>
      <color rgb="FFFFFFFF"/>
      <name val="Tahoma"/>
      <family val="2"/>
      <charset val="204"/>
    </font>
    <font>
      <sz val="11"/>
      <color rgb="FF000000"/>
      <name val="Tahoma"/>
      <family val="2"/>
      <charset val="204"/>
    </font>
    <font>
      <sz val="3"/>
      <name val="Tahoma"/>
      <family val="2"/>
      <charset val="204"/>
    </font>
    <font>
      <sz val="3"/>
      <color rgb="FFFFFFFF"/>
      <name val="Tahoma"/>
      <family val="2"/>
      <charset val="204"/>
    </font>
    <font>
      <sz val="3"/>
      <color rgb="FFCC0000"/>
      <name val="Tahoma"/>
      <family val="2"/>
      <charset val="204"/>
    </font>
    <font>
      <sz val="16"/>
      <name val="Tahoma"/>
      <family val="2"/>
      <charset val="204"/>
    </font>
    <font>
      <b val="true"/>
      <sz val="18"/>
      <name val="Tahoma"/>
      <family val="2"/>
      <charset val="204"/>
    </font>
    <font>
      <b val="true"/>
      <sz val="9"/>
      <color rgb="FFC00000"/>
      <name val="Tahoma"/>
      <family val="2"/>
      <charset val="204"/>
    </font>
    <font>
      <sz val="3"/>
      <color rgb="FF993300"/>
      <name val="Tahoma"/>
      <family val="2"/>
      <charset val="204"/>
    </font>
    <font>
      <b val="true"/>
      <sz val="3"/>
      <name val="Tahoma"/>
      <family val="2"/>
      <charset val="204"/>
    </font>
    <font>
      <b val="true"/>
      <sz val="22"/>
      <name val="Tahoma"/>
      <family val="2"/>
      <charset val="204"/>
    </font>
    <font>
      <sz val="3"/>
      <color rgb="FF000000"/>
      <name val="Tahoma"/>
      <family val="2"/>
      <charset val="204"/>
    </font>
    <font>
      <sz val="22"/>
      <name val="Tahoma"/>
      <family val="2"/>
      <charset val="204"/>
    </font>
    <font>
      <sz val="1"/>
      <color rgb="FFCC0000"/>
      <name val="Tahoma"/>
      <family val="2"/>
      <charset val="204"/>
    </font>
    <font>
      <sz val="1"/>
      <color rgb="FF000000"/>
      <name val="Tahoma"/>
      <family val="2"/>
      <charset val="204"/>
    </font>
    <font>
      <sz val="16"/>
      <color rgb="FFFFFFFF"/>
      <name val="Tahoma"/>
      <family val="2"/>
      <charset val="204"/>
    </font>
    <font>
      <sz val="11"/>
      <color rgb="FFBCBCBC"/>
      <name val="Wingdings 2"/>
      <family val="1"/>
      <charset val="2"/>
    </font>
    <font>
      <sz val="5"/>
      <color rgb="FFFF0000"/>
      <name val="Tahoma"/>
      <family val="2"/>
      <charset val="204"/>
    </font>
    <font>
      <sz val="11"/>
      <color rgb="FFFFFFFF"/>
      <name val="Wingdings 2"/>
      <family val="1"/>
      <charset val="2"/>
    </font>
    <font>
      <sz val="5"/>
      <color rgb="FFFFFFFF"/>
      <name val="Tahoma"/>
      <family val="2"/>
      <charset val="204"/>
    </font>
    <font>
      <sz val="11"/>
      <name val="Wingdings 2"/>
      <family val="1"/>
      <charset val="2"/>
    </font>
    <font>
      <sz val="18"/>
      <name val="Tahoma"/>
      <family val="2"/>
      <charset val="204"/>
    </font>
    <font>
      <sz val="9"/>
      <color rgb="FFBCBCBC"/>
      <name val="Tahoma"/>
      <family val="2"/>
      <charset val="204"/>
    </font>
    <font>
      <sz val="9"/>
      <color rgb="FFFF0000"/>
      <name val="Tahoma"/>
      <family val="2"/>
      <charset val="204"/>
    </font>
    <font>
      <sz val="12"/>
      <name val="Marlett"/>
      <family val="0"/>
      <charset val="2"/>
    </font>
    <font>
      <b val="true"/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12"/>
      <color rgb="FFFFFFFF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name val="Tahoma"/>
      <family val="2"/>
      <charset val="204"/>
    </font>
    <font>
      <sz val="8"/>
      <color rgb="FFBCBCBC"/>
      <name val="Tahoma"/>
      <family val="2"/>
      <charset val="204"/>
    </font>
    <font>
      <sz val="8"/>
      <color rgb="FF000000"/>
      <name val="Tahoma"/>
      <family val="2"/>
      <charset val="204"/>
    </font>
    <font>
      <b val="true"/>
      <sz val="1"/>
      <color rgb="FFFFFFFF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5"/>
      <name val="Tahoma"/>
      <family val="2"/>
      <charset val="204"/>
    </font>
    <font>
      <sz val="11"/>
      <name val="Webdings2"/>
      <family val="0"/>
      <charset val="204"/>
    </font>
    <font>
      <vertAlign val="superscript"/>
      <sz val="10"/>
      <name val="Tahoma"/>
      <family val="2"/>
      <charset val="204"/>
    </font>
    <font>
      <sz val="15"/>
      <color rgb="FFFFFFFF"/>
      <name val="Tahoma"/>
      <family val="2"/>
      <charset val="204"/>
    </font>
    <font>
      <vertAlign val="superscript"/>
      <sz val="9"/>
      <name val="Tahoma"/>
      <family val="2"/>
      <charset val="204"/>
    </font>
    <font>
      <b val="true"/>
      <u val="single"/>
      <sz val="9"/>
      <color rgb="FF000080"/>
      <name val="Tahoma"/>
      <family val="2"/>
      <charset val="204"/>
    </font>
    <font>
      <sz val="11"/>
      <color rgb="FFFFFFFF"/>
      <name val="Webdings2"/>
      <family val="0"/>
      <charset val="204"/>
    </font>
    <font>
      <b val="true"/>
      <sz val="9"/>
      <color rgb="FF000080"/>
      <name val="Tahoma"/>
      <family val="2"/>
      <charset val="204"/>
    </font>
    <font>
      <sz val="9"/>
      <color rgb="FFBCBCBC"/>
      <name val="Wingdings 2"/>
      <family val="1"/>
      <charset val="2"/>
    </font>
    <font>
      <sz val="1"/>
      <color rgb="FFF2F2F2"/>
      <name val="Tahoma"/>
      <family val="2"/>
      <charset val="204"/>
    </font>
    <font>
      <sz val="18"/>
      <color rgb="FF000000"/>
      <name val="Tahoma"/>
      <family val="2"/>
      <charset val="204"/>
    </font>
    <font>
      <sz val="12"/>
      <color rgb="FF000000"/>
      <name val="Tahoma"/>
      <family val="2"/>
      <charset val="204"/>
    </font>
    <font>
      <b val="true"/>
      <sz val="10"/>
      <name val="Tahoma"/>
      <family val="2"/>
      <charset val="204"/>
    </font>
    <font>
      <sz val="10"/>
      <color rgb="FF000000"/>
      <name val="Arial"/>
      <family val="2"/>
      <charset val="204"/>
    </font>
    <font>
      <sz val="9"/>
      <name val="Courier New"/>
      <family val="3"/>
      <charset val="204"/>
    </font>
    <font>
      <b val="true"/>
      <u val="single"/>
      <sz val="9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C0"/>
        <bgColor rgb="FFF2F2F2"/>
      </patternFill>
    </fill>
    <fill>
      <patternFill patternType="solid">
        <fgColor rgb="FFC0C0C0"/>
        <bgColor rgb="FFBFBFBF"/>
      </patternFill>
    </fill>
    <fill>
      <patternFill patternType="solid">
        <fgColor rgb="FFBCBCBC"/>
        <bgColor rgb="FFBFBFBF"/>
      </patternFill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D7EAD3"/>
        <bgColor rgb="FFD3DBDB"/>
      </patternFill>
    </fill>
    <fill>
      <patternFill patternType="solid">
        <fgColor rgb="FFE3FAFD"/>
        <bgColor rgb="FFF2F2F2"/>
      </patternFill>
    </fill>
    <fill>
      <patternFill patternType="solid">
        <fgColor rgb="FFB7E4FF"/>
        <bgColor rgb="FFD3DBDB"/>
      </patternFill>
    </fill>
    <fill>
      <patternFill patternType="solid">
        <fgColor rgb="FFF0F0F0"/>
        <bgColor rgb="FFF2F2F2"/>
      </patternFill>
    </fill>
    <fill>
      <patternFill patternType="solid">
        <fgColor rgb="FFFFB7B7"/>
        <bgColor rgb="FFFFCC99"/>
      </patternFill>
    </fill>
  </fills>
  <borders count="39">
    <border diagonalUp="false" diagonalDown="false">
      <left/>
      <right/>
      <top/>
      <bottom/>
      <diagonal/>
    </border>
    <border diagonalUp="false" diagonalDown="false"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 diagonalUp="false" diagonalDown="false">
      <left style="thick">
        <color rgb="FFBCBCBC"/>
      </left>
      <right style="thick">
        <color rgb="FFBCBCBC"/>
      </right>
      <top style="thick">
        <color rgb="FFBCBCBC"/>
      </top>
      <bottom style="thick">
        <color rgb="FFBCBCBC"/>
      </bottom>
      <diagonal/>
    </border>
    <border diagonalUp="false" diagonalDown="false">
      <left style="thin">
        <color rgb="FFBCBCBC"/>
      </left>
      <right/>
      <top style="thin">
        <color rgb="FFBCBCBC"/>
      </top>
      <bottom style="thin">
        <color rgb="FFBCBCBC"/>
      </bottom>
      <diagonal/>
    </border>
    <border diagonalUp="false" diagonalDown="false">
      <left style="thin">
        <color rgb="FFBCBCBC"/>
      </left>
      <right/>
      <top/>
      <bottom/>
      <diagonal/>
    </border>
    <border diagonalUp="false" diagonalDown="false">
      <left/>
      <right style="thin">
        <color rgb="FFBCBCBC"/>
      </right>
      <top/>
      <bottom/>
      <diagonal/>
    </border>
    <border diagonalUp="false" diagonalDown="false">
      <left style="thin">
        <color rgb="FFBCBCBC"/>
      </left>
      <right/>
      <top/>
      <bottom style="thin">
        <color rgb="FFBCBCBC"/>
      </bottom>
      <diagonal/>
    </border>
    <border diagonalUp="false" diagonalDown="false">
      <left/>
      <right style="thin">
        <color rgb="FFBCBCBC"/>
      </right>
      <top/>
      <bottom style="thin">
        <color rgb="FFBCBCBC"/>
      </bottom>
      <diagonal/>
    </border>
    <border diagonalUp="false" diagonalDown="false">
      <left/>
      <right/>
      <top/>
      <bottom style="thin">
        <color rgb="FFBCBCBC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>
        <color rgb="FFC0C0C0"/>
      </top>
      <bottom style="thin">
        <color rgb="FFC0C0C0"/>
      </bottom>
      <diagonal/>
    </border>
    <border diagonalUp="false" diagonalDown="false">
      <left/>
      <right/>
      <top/>
      <bottom style="thin">
        <color rgb="FFC0C0C0"/>
      </bottom>
      <diagonal/>
    </border>
    <border diagonalUp="false" diagonalDown="false">
      <left/>
      <right/>
      <top style="thin">
        <color rgb="FFC0C0C0"/>
      </top>
      <bottom/>
      <diagonal/>
    </border>
    <border diagonalUp="false" diagonalDown="false">
      <left style="thin">
        <color rgb="FFC0C0C0"/>
      </left>
      <right/>
      <top style="thin">
        <color rgb="FFC0C0C0"/>
      </top>
      <bottom/>
      <diagonal/>
    </border>
    <border diagonalUp="false" diagonalDown="false">
      <left/>
      <right style="thin">
        <color rgb="FFC0C0C0"/>
      </right>
      <top style="thin">
        <color rgb="FFC0C0C0"/>
      </top>
      <bottom/>
      <diagonal/>
    </border>
    <border diagonalUp="false" diagonalDown="false">
      <left style="thin">
        <color rgb="FFC0C0C0"/>
      </left>
      <right/>
      <top/>
      <bottom/>
      <diagonal/>
    </border>
    <border diagonalUp="false" diagonalDown="false">
      <left/>
      <right style="thin">
        <color rgb="FFC0C0C0"/>
      </right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/>
      <diagonal/>
    </border>
    <border diagonalUp="false" diagonalDown="false">
      <left style="thin">
        <color rgb="FFC0C0C0"/>
      </left>
      <right/>
      <top style="thin">
        <color rgb="FFC0C0C0"/>
      </top>
      <bottom style="thin">
        <color rgb="FFC0C0C0"/>
      </bottom>
      <diagonal/>
    </border>
    <border diagonalUp="false" diagonalDown="false">
      <left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>
        <color rgb="FFD3DBDB"/>
      </top>
      <bottom/>
      <diagonal/>
    </border>
    <border diagonalUp="false" diagonalDown="false"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 diagonalUp="false" diagonalDown="false">
      <left style="thin">
        <color rgb="FFD3DBDB"/>
      </left>
      <right style="thin">
        <color rgb="FFD3DBDB"/>
      </right>
      <top style="thin">
        <color rgb="FFD3DBDB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/>
      <bottom/>
      <diagonal/>
    </border>
    <border diagonalUp="false" diagonalDown="false"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 diagonalUp="false" diagonalDown="false">
      <left style="thin">
        <color rgb="FFC0C0C0"/>
      </left>
      <right/>
      <top/>
      <bottom style="thin">
        <color rgb="FFC0C0C0"/>
      </bottom>
      <diagonal/>
    </border>
    <border diagonalUp="false" diagonalDown="false">
      <left/>
      <right style="thin">
        <color rgb="FFC0C0C0"/>
      </right>
      <top/>
      <bottom style="thin">
        <color rgb="FFC0C0C0"/>
      </bottom>
      <diagonal/>
    </border>
    <border diagonalUp="false" diagonalDown="false"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 diagonalUp="false" diagonalDown="false"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double">
        <color rgb="FFBCBCBC"/>
      </bottom>
      <diagonal/>
    </border>
    <border diagonalUp="false" diagonalDown="false">
      <left style="thin">
        <color rgb="FFD3DBDB"/>
      </left>
      <right style="thin">
        <color rgb="FFD3DBDB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D3DBDB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D3DBDB"/>
      </top>
      <bottom style="thin">
        <color rgb="FFD3DBDB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/>
      <diagonal/>
    </border>
    <border diagonalUp="false" diagonalDown="false">
      <left style="thin">
        <color rgb="FFD3DBDB"/>
      </left>
      <right/>
      <top style="thin">
        <color rgb="FFD3DBDB"/>
      </top>
      <bottom style="thin">
        <color rgb="FFD3DBDB"/>
      </bottom>
      <diagonal/>
    </border>
    <border diagonalUp="false" diagonalDown="false"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 diagonalUp="false" diagonalDown="false"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dotted"/>
      <bottom style="dotted"/>
      <diagonal/>
    </border>
  </borders>
  <cellStyleXfs count="110">
    <xf numFmtId="164" fontId="0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7" fillId="0" borderId="0" applyFont="true" applyBorder="false" applyAlignment="true" applyProtection="false">
      <alignment horizontal="general" vertical="top" textRotation="0" wrapText="false" indent="0" shrinkToFit="false"/>
    </xf>
    <xf numFmtId="165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1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8" fontId="0" fillId="0" borderId="0" applyFont="true" applyBorder="false" applyAlignment="true" applyProtection="false">
      <alignment horizontal="general" vertical="top" textRotation="0" wrapText="false" indent="0" shrinkToFit="false"/>
    </xf>
    <xf numFmtId="169" fontId="7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8" fillId="0" borderId="0" applyFont="true" applyBorder="false" applyAlignment="true" applyProtection="false">
      <alignment horizontal="general" vertical="center" textRotation="0" wrapText="false" indent="0" shrinkToFit="false"/>
    </xf>
    <xf numFmtId="170" fontId="7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1" fontId="7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0" applyFont="true" applyBorder="false" applyAlignment="true" applyProtection="false">
      <alignment horizontal="general" vertical="top" textRotation="0" wrapText="false" indent="0" shrinkToFit="false"/>
    </xf>
    <xf numFmtId="164" fontId="6" fillId="3" borderId="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0" fillId="0" borderId="0" applyFont="true" applyBorder="false" applyAlignment="true" applyProtection="false">
      <alignment horizontal="general" vertical="top" textRotation="0" wrapText="false" indent="0" shrinkToFit="false"/>
    </xf>
    <xf numFmtId="164" fontId="11" fillId="0" borderId="0" applyFont="true" applyBorder="false" applyAlignment="true" applyProtection="false">
      <alignment horizontal="general" vertical="top" textRotation="0" wrapText="false" indent="0" shrinkToFit="false"/>
    </xf>
    <xf numFmtId="165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0" applyFont="true" applyBorder="false" applyAlignment="true" applyProtection="false">
      <alignment horizontal="general" vertical="center" textRotation="0" wrapText="false" indent="0" shrinkToFit="false"/>
    </xf>
    <xf numFmtId="165" fontId="8" fillId="0" borderId="0" applyFont="true" applyBorder="false" applyAlignment="true" applyProtection="false">
      <alignment horizontal="general" vertical="center" textRotation="0" wrapText="false" indent="0" shrinkToFit="false"/>
    </xf>
    <xf numFmtId="164" fontId="13" fillId="4" borderId="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applyFont="true" applyBorder="false" applyAlignment="true" applyProtection="false">
      <alignment horizontal="general" vertical="top" textRotation="0" wrapText="false" indent="0" shrinkToFit="false"/>
    </xf>
    <xf numFmtId="164" fontId="15" fillId="0" borderId="0" applyFont="true" applyBorder="false" applyAlignment="true" applyProtection="false">
      <alignment horizontal="general" vertical="top" textRotation="0" wrapText="false" indent="0" shrinkToFit="false"/>
    </xf>
    <xf numFmtId="164" fontId="16" fillId="0" borderId="0" applyFont="true" applyBorder="false" applyAlignment="true" applyProtection="false">
      <alignment horizontal="general" vertical="top" textRotation="0" wrapText="false" indent="0" shrinkToFit="false"/>
    </xf>
    <xf numFmtId="164" fontId="17" fillId="0" borderId="0" applyFont="true" applyBorder="false" applyAlignment="true" applyProtection="false">
      <alignment horizontal="general" vertical="top" textRotation="0" wrapText="false" indent="0" shrinkToFit="false"/>
    </xf>
    <xf numFmtId="164" fontId="16" fillId="0" borderId="0" applyFont="true" applyBorder="false" applyAlignment="true" applyProtection="false">
      <alignment horizontal="general" vertical="top" textRotation="0" wrapText="false" indent="0" shrinkToFit="false"/>
    </xf>
    <xf numFmtId="164" fontId="17" fillId="0" borderId="0" applyFont="true" applyBorder="false" applyAlignment="true" applyProtection="false">
      <alignment horizontal="general" vertical="top" textRotation="0" wrapText="false" indent="0" shrinkToFit="false"/>
    </xf>
    <xf numFmtId="164" fontId="0" fillId="0" borderId="1" applyFont="true" applyBorder="true" applyAlignment="true" applyProtection="false">
      <alignment horizontal="general" vertical="top" textRotation="0" wrapText="false" indent="0" shrinkToFit="false"/>
    </xf>
    <xf numFmtId="165" fontId="18" fillId="0" border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9" fillId="0" border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2" fontId="7" fillId="2" border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7" fillId="5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6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6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6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6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31">
    <xf numFmtId="164" fontId="0" fillId="0" borderId="0" xfId="0" applyFont="fals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7" fillId="0" borderId="0" xfId="6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24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73" fontId="0" fillId="0" borderId="0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73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5" fontId="6" fillId="3" borderId="3" xfId="49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25" fillId="6" borderId="0" xfId="89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6" fillId="6" borderId="5" xfId="8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5" fillId="6" borderId="0" xfId="89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6" fillId="6" borderId="5" xfId="8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6" borderId="4" xfId="89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7" fillId="6" borderId="0" xfId="89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6" borderId="4" xfId="89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6" borderId="4" xfId="89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7" borderId="1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6" borderId="4" xfId="89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8" borderId="1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9" borderId="1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6" borderId="0" xfId="89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5" fontId="25" fillId="6" borderId="0" xfId="89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7" fillId="0" borderId="0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25" fillId="6" borderId="0" xfId="89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7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0" xfId="43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5" fontId="6" fillId="0" borderId="0" xfId="43" applyFont="true" applyBorder="true" applyAlignment="true" applyProtection="true">
      <alignment horizontal="right" vertical="top" textRotation="0" wrapText="true" indent="1" shrinkToFit="false"/>
      <protection locked="true" hidden="false"/>
    </xf>
    <xf numFmtId="165" fontId="6" fillId="0" borderId="0" xfId="43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5" fillId="0" borderId="0" xfId="89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28" fillId="6" borderId="0" xfId="89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6" borderId="0" xfId="89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0" fillId="6" borderId="0" xfId="89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28" fillId="6" borderId="0" xfId="89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6" borderId="0" xfId="89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0" borderId="0" xfId="8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6" borderId="0" xfId="89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6" fillId="6" borderId="0" xfId="5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6" fillId="6" borderId="0" xfId="51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5" fillId="6" borderId="0" xfId="89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5" fillId="6" borderId="0" xfId="89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27" fillId="6" borderId="6" xfId="89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7" fillId="6" borderId="8" xfId="89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6" fillId="6" borderId="7" xfId="8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103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0" xfId="10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9" xfId="10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4" fillId="0" borderId="0" xfId="103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4" fontId="7" fillId="0" borderId="0" xfId="103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0" xfId="106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24" fillId="0" borderId="0" xfId="106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3" fillId="0" borderId="0" xfId="106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106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106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24" fillId="0" borderId="0" xfId="106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34" fillId="0" borderId="0" xfId="106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5" fillId="0" borderId="0" xfId="106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5" fillId="0" borderId="0" xfId="106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5" fillId="0" borderId="0" xfId="106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106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24" fillId="0" borderId="0" xfId="106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73" fontId="0" fillId="0" borderId="0" xfId="0" applyFont="false" applyBorder="true" applyAlignment="true" applyProtection="false">
      <alignment horizontal="left" vertical="top" textRotation="0" wrapText="false" indent="1" shrinkToFit="false"/>
      <protection locked="true" hidden="false"/>
    </xf>
    <xf numFmtId="164" fontId="36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3" fontId="0" fillId="0" borderId="0" xfId="0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65" fontId="37" fillId="0" borderId="0" xfId="106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8" fillId="0" borderId="0" xfId="106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9" fillId="0" borderId="0" xfId="106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7" fillId="6" borderId="0" xfId="10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7" fillId="0" borderId="0" xfId="10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7" fillId="0" borderId="0" xfId="106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37" fillId="0" borderId="0" xfId="106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37" fillId="0" borderId="0" xfId="106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8" fillId="0" borderId="0" xfId="106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40" fillId="6" borderId="0" xfId="10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0" xfId="10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1" fillId="6" borderId="0" xfId="10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2" fillId="0" borderId="0" xfId="106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7" fillId="6" borderId="0" xfId="10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43" fillId="6" borderId="0" xfId="10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4" fillId="6" borderId="0" xfId="10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6" borderId="0" xfId="10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7" borderId="9" xfId="106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45" fillId="6" borderId="0" xfId="10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6" fillId="6" borderId="0" xfId="10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46" fillId="6" borderId="0" xfId="106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4" fontId="7" fillId="9" borderId="9" xfId="107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47" fillId="6" borderId="0" xfId="10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5" fontId="37" fillId="6" borderId="0" xfId="106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38" fillId="6" borderId="0" xfId="10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7" fillId="6" borderId="0" xfId="106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37" fillId="6" borderId="0" xfId="10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7" fillId="0" borderId="0" xfId="106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0" fillId="6" borderId="0" xfId="10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0" fillId="7" borderId="9" xfId="107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47" fillId="6" borderId="0" xfId="10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8" borderId="9" xfId="106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4" fontId="0" fillId="8" borderId="9" xfId="107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75" fontId="7" fillId="6" borderId="0" xfId="106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4" fillId="6" borderId="0" xfId="10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0" xfId="10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0" xfId="10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4" fillId="0" borderId="0" xfId="106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48" fillId="0" borderId="0" xfId="106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4" fillId="6" borderId="0" xfId="10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9" fillId="6" borderId="0" xfId="10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34" fillId="0" borderId="11" xfId="106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34" fillId="0" borderId="0" xfId="106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8" borderId="9" xfId="106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7" fillId="0" borderId="12" xfId="106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33" fillId="0" borderId="0" xfId="106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50" fillId="6" borderId="0" xfId="10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0" xfId="10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7" fillId="7" borderId="9" xfId="106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75" fontId="47" fillId="6" borderId="0" xfId="10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10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7" fillId="0" borderId="9" xfId="106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7" fillId="0" borderId="0" xfId="106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7" fillId="8" borderId="9" xfId="106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4" fontId="37" fillId="0" borderId="0" xfId="107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7" fillId="0" borderId="0" xfId="106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4" fillId="0" borderId="0" xfId="106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0" fillId="6" borderId="0" xfId="10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0" xfId="10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0" fillId="6" borderId="0" xfId="10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7" fillId="0" borderId="0" xfId="10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0" xfId="10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7" fillId="8" borderId="9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0" fillId="0" borderId="0" xfId="10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10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9" fillId="0" borderId="0" xfId="106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24" fillId="0" borderId="0" xfId="10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10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51" fillId="0" borderId="0" xfId="108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35" fillId="0" borderId="0" xfId="108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35" fillId="0" borderId="0" xfId="108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52" fillId="0" borderId="0" xfId="108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35" fillId="0" borderId="0" xfId="10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5" fillId="0" borderId="0" xfId="108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35" fillId="0" borderId="0" xfId="108" applyFont="true" applyBorder="false" applyAlignment="true" applyProtection="true">
      <alignment horizontal="left" vertical="center" textRotation="0" wrapText="true" indent="1" shrinkToFit="false"/>
      <protection locked="true" hidden="false"/>
    </xf>
    <xf numFmtId="165" fontId="35" fillId="0" borderId="0" xfId="108" applyFont="true" applyBorder="false" applyAlignment="true" applyProtection="true">
      <alignment horizontal="left" vertical="center" textRotation="0" wrapText="false" indent="1" shrinkToFit="false"/>
      <protection locked="true" hidden="false"/>
    </xf>
    <xf numFmtId="165" fontId="35" fillId="0" borderId="0" xfId="108" applyFont="true" applyBorder="false" applyAlignment="true" applyProtection="true">
      <alignment horizontal="left" vertical="center" textRotation="0" wrapText="false" indent="1" shrinkToFit="false"/>
      <protection locked="true" hidden="false"/>
    </xf>
    <xf numFmtId="165" fontId="24" fillId="0" borderId="0" xfId="108" applyFont="true" applyBorder="false" applyAlignment="true" applyProtection="true">
      <alignment horizontal="left" vertical="center" textRotation="0" wrapText="true" indent="1" shrinkToFit="false"/>
      <protection locked="true" hidden="false"/>
    </xf>
    <xf numFmtId="165" fontId="53" fillId="0" borderId="0" xfId="108" applyFont="true" applyBorder="false" applyAlignment="true" applyProtection="true">
      <alignment horizontal="left" vertical="center" textRotation="0" wrapText="true" indent="1" shrinkToFit="false"/>
      <protection locked="true" hidden="false"/>
    </xf>
    <xf numFmtId="165" fontId="54" fillId="0" borderId="0" xfId="108" applyFont="true" applyBorder="false" applyAlignment="true" applyProtection="true">
      <alignment horizontal="left" vertical="center" textRotation="0" wrapText="false" indent="1" shrinkToFit="false"/>
      <protection locked="true" hidden="false"/>
    </xf>
    <xf numFmtId="165" fontId="53" fillId="0" borderId="0" xfId="10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51" fillId="0" borderId="0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108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55" fillId="0" borderId="0" xfId="10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0" xfId="57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56" fillId="0" borderId="0" xfId="10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72" fontId="7" fillId="0" borderId="0" xfId="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7" fillId="0" borderId="0" xfId="105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7" fillId="0" borderId="0" xfId="85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5" fontId="7" fillId="0" borderId="0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10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0" borderId="0" xfId="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7" fillId="0" borderId="0" xfId="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9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7" fillId="0" borderId="9" xfId="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6" fontId="7" fillId="0" borderId="9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6" fontId="7" fillId="0" borderId="9" xfId="5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7" fillId="0" borderId="0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7" fillId="0" borderId="10" xfId="5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4" fillId="0" borderId="0" xfId="108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24" fillId="0" borderId="0" xfId="108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58" fillId="0" borderId="0" xfId="108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24" fillId="10" borderId="13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4" fillId="10" borderId="12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10" borderId="10" xfId="10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10" borderId="12" xfId="10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0" borderId="10" xfId="86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10" borderId="14" xfId="10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35" fillId="0" borderId="15" xfId="108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10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51" fillId="0" borderId="16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7" borderId="17" xfId="108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75" fontId="59" fillId="0" borderId="9" xfId="10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7" fillId="0" borderId="9" xfId="107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9" fillId="10" borderId="18" xfId="8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0" fillId="10" borderId="10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1" fillId="10" borderId="10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0" fillId="10" borderId="19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2" fillId="0" borderId="0" xfId="10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4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35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75" fontId="51" fillId="0" borderId="17" xfId="10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7" fillId="7" borderId="17" xfId="107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51" fillId="0" borderId="9" xfId="5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7" fillId="7" borderId="9" xfId="107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7" fillId="7" borderId="9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1" fillId="10" borderId="10" xfId="85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7" fillId="10" borderId="10" xfId="8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10" borderId="19" xfId="8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7" fillId="0" borderId="20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3" fillId="0" borderId="0" xfId="10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4" fillId="0" borderId="0" xfId="10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5" fillId="0" borderId="0" xfId="108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66" fillId="0" borderId="0" xfId="79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3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6" fillId="0" borderId="0" xfId="5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0" xfId="5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4" fillId="0" borderId="0" xfId="57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34" fillId="0" borderId="0" xfId="10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4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0" xfId="10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9" xfId="10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7" borderId="21" xfId="10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9" fillId="0" borderId="0" xfId="10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10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4" fillId="0" borderId="12" xfId="10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34" fillId="0" borderId="20" xfId="10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0" borderId="0" xfId="10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4" fillId="0" borderId="0" xfId="10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4" fillId="0" borderId="0" xfId="10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34" fillId="0" borderId="0" xfId="10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9" xfId="10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7" fillId="6" borderId="0" xfId="5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7" fillId="6" borderId="11" xfId="5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9" xfId="5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9" xfId="10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5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7" borderId="9" xfId="5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7" borderId="9" xfId="10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7" borderId="9" xfId="10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7" borderId="9" xfId="5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7" borderId="22" xfId="10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7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7" borderId="9" xfId="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9" xfId="107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10" borderId="18" xfId="5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1" fillId="1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1" fillId="10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1" fillId="10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5" fillId="0" borderId="0" xfId="10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70" fillId="0" borderId="0" xfId="10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0" xfId="109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5" fontId="3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9" xfId="10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9" xfId="10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7" fillId="0" borderId="0" xfId="10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7" fillId="0" borderId="0" xfId="10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9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9" xfId="10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73" fontId="7" fillId="7" borderId="9" xfId="10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9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9" xfId="100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7" fillId="0" borderId="9" xfId="100" applyFont="true" applyBorder="true" applyAlignment="true" applyProtection="true">
      <alignment horizontal="left" vertical="center" textRotation="0" wrapText="true" indent="4" shrinkToFit="false"/>
      <protection locked="true" hidden="false"/>
    </xf>
    <xf numFmtId="165" fontId="7" fillId="0" borderId="9" xfId="100" applyFont="true" applyBorder="true" applyAlignment="true" applyProtection="true">
      <alignment horizontal="left" vertical="center" textRotation="0" wrapText="true" indent="5" shrinkToFit="false"/>
      <protection locked="true" hidden="false"/>
    </xf>
    <xf numFmtId="165" fontId="7" fillId="0" borderId="9" xfId="108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0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100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7" fillId="0" borderId="0" xfId="10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108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0" xfId="10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108" applyFont="true" applyBorder="false" applyAlignment="true" applyProtection="true">
      <alignment horizontal="left" vertical="center" textRotation="0" wrapText="true" indent="3" shrinkToFit="false"/>
      <protection locked="true" hidden="false"/>
    </xf>
    <xf numFmtId="165" fontId="70" fillId="6" borderId="0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6" borderId="0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6" borderId="0" xfId="108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0" borderId="10" xfId="109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5" fontId="56" fillId="0" borderId="0" xfId="109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6" borderId="0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9" fillId="6" borderId="0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0" xfId="108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7" fillId="6" borderId="9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9" xfId="10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9" xfId="5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6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6" borderId="9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10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8" borderId="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7" fillId="8" borderId="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51" fillId="6" borderId="0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10" borderId="18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1" fillId="10" borderId="10" xfId="6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1" fillId="10" borderId="10" xfId="60" applyFont="true" applyBorder="true" applyAlignment="true" applyProtection="true">
      <alignment horizontal="left" vertical="center" textRotation="0" wrapText="false" indent="3" shrinkToFit="false"/>
      <protection locked="true" hidden="false"/>
    </xf>
    <xf numFmtId="164" fontId="74" fillId="10" borderId="19" xfId="6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7" fillId="0" borderId="12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108" applyFont="true" applyBorder="false" applyAlignment="true" applyProtection="true">
      <alignment horizontal="left" vertical="center" textRotation="0" wrapText="true" indent="1" shrinkToFit="false"/>
      <protection locked="true" hidden="false"/>
    </xf>
    <xf numFmtId="165" fontId="6" fillId="0" borderId="0" xfId="109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3" fontId="0" fillId="6" borderId="18" xfId="10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73" fontId="7" fillId="7" borderId="9" xfId="107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69" fillId="0" borderId="0" xfId="10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10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7" fillId="6" borderId="10" xfId="5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18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9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9" fillId="0" borderId="0" xfId="10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9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17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23" xfId="10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24" xfId="10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0" fillId="6" borderId="16" xfId="108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3" fontId="0" fillId="7" borderId="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73" fontId="0" fillId="7" borderId="9" xfId="108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8" borderId="19" xfId="107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8" borderId="9" xfId="107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7" fillId="10" borderId="25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9" xfId="108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2" fontId="0" fillId="8" borderId="9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1" fillId="10" borderId="10" xfId="60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4" fontId="7" fillId="0" borderId="12" xfId="6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35" fillId="0" borderId="0" xfId="6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6" fillId="0" borderId="0" xfId="108" applyFont="true" applyBorder="false" applyAlignment="true" applyProtection="true">
      <alignment horizontal="right" vertical="top" textRotation="0" wrapText="true" indent="0" shrinkToFit="false"/>
      <protection locked="true" hidden="false"/>
    </xf>
    <xf numFmtId="164" fontId="7" fillId="10" borderId="18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1" fillId="10" borderId="10" xfId="0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5" fontId="7" fillId="10" borderId="19" xfId="10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10" borderId="25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1" fillId="10" borderId="11" xfId="0" applyFont="true" applyBorder="true" applyAlignment="true" applyProtection="true">
      <alignment horizontal="left" vertical="center" textRotation="0" wrapText="false" indent="3" shrinkToFit="false"/>
      <protection locked="true" hidden="false"/>
    </xf>
    <xf numFmtId="165" fontId="7" fillId="10" borderId="11" xfId="10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10" borderId="26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10" borderId="10" xfId="10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10" borderId="19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1" fillId="1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2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12" xfId="100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7" fillId="0" borderId="12" xfId="10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2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10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3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0" borderId="0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8" fillId="0" borderId="0" xfId="10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3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38" fillId="0" borderId="0" xfId="107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37" fillId="0" borderId="0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9" fillId="0" borderId="0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0" xfId="10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35" fillId="0" borderId="0" xfId="10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9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1" fillId="10" borderId="9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5" fontId="7" fillId="0" borderId="9" xfId="9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9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10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5" fillId="6" borderId="0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3" fontId="35" fillId="6" borderId="10" xfId="5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57" fillId="6" borderId="10" xfId="5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5" fillId="0" borderId="0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5" fillId="0" borderId="0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5" fillId="0" borderId="0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73" fontId="7" fillId="6" borderId="24" xfId="10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27" xfId="10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24" xfId="10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7" borderId="24" xfId="10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24" xfId="108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3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5" fillId="6" borderId="0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7" fillId="6" borderId="9" xfId="10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6" borderId="9" xfId="108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7" fillId="0" borderId="9" xfId="10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1" fillId="0" borderId="0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6" borderId="9" xfId="108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7" fillId="6" borderId="9" xfId="108" applyFont="true" applyBorder="true" applyAlignment="true" applyProtection="true">
      <alignment horizontal="left" vertical="center" textRotation="0" wrapText="true" indent="4" shrinkToFit="false"/>
      <protection locked="true" hidden="false"/>
    </xf>
    <xf numFmtId="164" fontId="3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6" borderId="9" xfId="108" applyFont="true" applyBorder="true" applyAlignment="true" applyProtection="true">
      <alignment horizontal="left" vertical="center" textRotation="0" wrapText="true" indent="5" shrinkToFit="false"/>
      <protection locked="true" hidden="false"/>
    </xf>
    <xf numFmtId="165" fontId="7" fillId="8" borderId="9" xfId="108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2" borderId="9" xfId="108" applyFont="true" applyBorder="true" applyAlignment="true" applyProtection="true">
      <alignment horizontal="left" vertical="center" textRotation="0" wrapText="true" indent="8" shrinkToFit="false"/>
      <protection locked="false" hidden="false"/>
    </xf>
    <xf numFmtId="172" fontId="7" fillId="0" borderId="9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8" borderId="9" xfId="10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9" borderId="21" xfId="10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9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10" borderId="9" xfId="10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28" xfId="108" applyFont="true" applyBorder="true" applyAlignment="true" applyProtection="true">
      <alignment horizontal="left" vertical="center" textRotation="0" wrapText="true" indent="8" shrinkToFit="false"/>
      <protection locked="true" hidden="false"/>
    </xf>
    <xf numFmtId="164" fontId="7" fillId="0" borderId="9" xfId="10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35" fillId="0" borderId="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6" fillId="1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1" fillId="10" borderId="10" xfId="0" applyFont="true" applyBorder="true" applyAlignment="true" applyProtection="true">
      <alignment horizontal="left" vertical="center" textRotation="0" wrapText="false" indent="7" shrinkToFit="false"/>
      <protection locked="true" hidden="false"/>
    </xf>
    <xf numFmtId="164" fontId="0" fillId="10" borderId="10" xfId="10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6" fillId="1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10" borderId="26" xfId="10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70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61" fillId="10" borderId="10" xfId="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4" fontId="7" fillId="10" borderId="19" xfId="10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1" fillId="10" borderId="10" xfId="0" applyFont="true" applyBorder="true" applyAlignment="true" applyProtection="true">
      <alignment horizontal="left" vertical="center" textRotation="0" wrapText="false" indent="3" shrinkToFit="false"/>
      <protection locked="true" hidden="false"/>
    </xf>
    <xf numFmtId="164" fontId="3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0" xfId="108" applyFont="true" applyBorder="false" applyAlignment="true" applyProtection="true">
      <alignment horizontal="right" vertical="top" textRotation="0" wrapText="true" indent="0" shrinkToFit="false"/>
      <protection locked="true" hidden="false"/>
    </xf>
    <xf numFmtId="165" fontId="6" fillId="0" borderId="0" xfId="109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5" fontId="46" fillId="0" borderId="11" xfId="10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46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37" fillId="0" borderId="11" xfId="107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7" fillId="0" borderId="18" xfId="9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7" fillId="6" borderId="12" xfId="5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35" fillId="6" borderId="0" xfId="5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57" fillId="6" borderId="12" xfId="5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35" fillId="6" borderId="12" xfId="5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9" xfId="10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2" borderId="9" xfId="108" applyFont="true" applyBorder="true" applyAlignment="true" applyProtection="true">
      <alignment horizontal="left" vertical="center" textRotation="0" wrapText="true" indent="7" shrinkToFit="false"/>
      <protection locked="false" hidden="false"/>
    </xf>
    <xf numFmtId="164" fontId="7" fillId="9" borderId="9" xfId="10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8" borderId="9" xfId="108" applyFont="true" applyBorder="true" applyAlignment="true" applyProtection="true">
      <alignment horizontal="left" vertical="center" textRotation="0" wrapText="true" indent="8" shrinkToFit="false"/>
      <protection locked="false" hidden="false"/>
    </xf>
    <xf numFmtId="172" fontId="7" fillId="8" borderId="9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7" fillId="0" borderId="9" xfId="108" applyFont="true" applyBorder="true" applyAlignment="true" applyProtection="true">
      <alignment horizontal="left" vertical="center" textRotation="0" wrapText="true" indent="8" shrinkToFit="false"/>
      <protection locked="true" hidden="false"/>
    </xf>
    <xf numFmtId="164" fontId="61" fillId="10" borderId="10" xfId="0" applyFont="true" applyBorder="true" applyAlignment="true" applyProtection="true">
      <alignment horizontal="left" vertical="center" textRotation="0" wrapText="false" indent="8" shrinkToFit="false"/>
      <protection locked="true" hidden="false"/>
    </xf>
    <xf numFmtId="164" fontId="76" fillId="1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1" fillId="10" borderId="11" xfId="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4" fontId="0" fillId="10" borderId="11" xfId="10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6" fillId="1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10" borderId="11" xfId="10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7" xfId="108" applyFont="true" applyBorder="true" applyAlignment="true" applyProtection="true">
      <alignment horizontal="left" vertical="center" textRotation="0" wrapText="true" indent="7" shrinkToFit="false"/>
      <protection locked="false" hidden="false"/>
    </xf>
    <xf numFmtId="165" fontId="7" fillId="0" borderId="24" xfId="108" applyFont="true" applyBorder="true" applyAlignment="true" applyProtection="true">
      <alignment horizontal="left" vertical="center" textRotation="0" wrapText="true" indent="8" shrinkToFit="false"/>
      <protection locked="true" hidden="false"/>
    </xf>
    <xf numFmtId="165" fontId="6" fillId="0" borderId="0" xfId="10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6" fillId="0" borderId="0" xfId="10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37" fillId="0" borderId="0" xfId="107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35" fillId="0" borderId="0" xfId="10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35" fillId="0" borderId="0" xfId="10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5" fillId="0" borderId="0" xfId="10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0" xfId="10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10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7" fillId="0" borderId="0" xfId="10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7" fillId="0" borderId="0" xfId="10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6" borderId="9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9" xfId="10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9" xfId="10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7" fillId="6" borderId="10" xfId="5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3" fontId="35" fillId="6" borderId="10" xfId="5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0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7" borderId="24" xfId="10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24" xfId="108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24" fillId="0" borderId="0" xfId="108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7" fillId="7" borderId="9" xfId="10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0" xfId="108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55" fillId="6" borderId="0" xfId="108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8" borderId="9" xfId="0" applyFont="true" applyBorder="true" applyAlignment="true" applyProtection="true">
      <alignment horizontal="left" vertical="center" textRotation="0" wrapText="true" indent="4" shrinkToFit="false"/>
      <protection locked="false" hidden="false"/>
    </xf>
    <xf numFmtId="165" fontId="51" fillId="0" borderId="9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7" fillId="8" borderId="9" xfId="108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7" fillId="6" borderId="9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9" xfId="108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7" fillId="0" borderId="9" xfId="108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7" fillId="0" borderId="9" xfId="108" applyFont="true" applyBorder="true" applyAlignment="true" applyProtection="true">
      <alignment horizontal="left" vertical="center" textRotation="0" wrapText="true" indent="5" shrinkToFit="false"/>
      <protection locked="true" hidden="false"/>
    </xf>
    <xf numFmtId="164" fontId="7" fillId="0" borderId="9" xfId="10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7" fillId="8" borderId="9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7" fillId="8" borderId="9" xfId="10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1" fillId="10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2" fontId="0" fillId="10" borderId="10" xfId="0" applyFont="false" applyBorder="true" applyAlignment="true" applyProtection="true">
      <alignment horizontal="right" vertical="center" textRotation="0" wrapText="false" indent="0" shrinkToFit="false"/>
      <protection locked="true" hidden="false"/>
    </xf>
    <xf numFmtId="172" fontId="78" fillId="10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78" fillId="1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1" fillId="10" borderId="18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7" fillId="10" borderId="10" xfId="108" applyFont="true" applyBorder="true" applyAlignment="true" applyProtection="true">
      <alignment horizontal="left" vertical="center" textRotation="0" wrapText="true" indent="5" shrinkToFit="false"/>
      <protection locked="true" hidden="false"/>
    </xf>
    <xf numFmtId="164" fontId="61" fillId="1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1" fillId="1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1" fillId="1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1" fillId="10" borderId="18" xfId="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4" fontId="61" fillId="10" borderId="19" xfId="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4" fontId="35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10" borderId="18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108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0" xfId="10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108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0" xfId="108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6" fillId="0" borderId="12" xfId="10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37" fillId="0" borderId="12" xfId="107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7" fillId="0" borderId="21" xfId="10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7" borderId="19" xfId="10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7" borderId="19" xfId="10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24" xfId="0" applyFont="true" applyBorder="true" applyAlignment="true" applyProtection="true">
      <alignment horizontal="left" vertical="center" textRotation="0" wrapText="true" indent="4" shrinkToFit="false"/>
      <protection locked="false" hidden="false"/>
    </xf>
    <xf numFmtId="165" fontId="55" fillId="0" borderId="9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9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7" fillId="8" borderId="9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24" fillId="0" borderId="0" xfId="85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0" borderId="0" xfId="85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51" fillId="0" borderId="0" xfId="8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85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5" fontId="7" fillId="6" borderId="0" xfId="8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0" fillId="6" borderId="0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4" fillId="6" borderId="0" xfId="8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6" borderId="9" xfId="10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85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51" fillId="0" borderId="0" xfId="8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9" xfId="10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8" borderId="9" xfId="107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8" borderId="9" xfId="107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7" fillId="8" borderId="9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0" xfId="85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73" fontId="35" fillId="0" borderId="0" xfId="85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35" fillId="0" borderId="0" xfId="85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61" fillId="10" borderId="10" xfId="8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4" fillId="10" borderId="10" xfId="85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4" fillId="10" borderId="19" xfId="85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3" fillId="0" borderId="0" xfId="85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0" xfId="103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51" fillId="0" borderId="0" xfId="103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51" fillId="6" borderId="0" xfId="10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6" borderId="0" xfId="103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56" fillId="0" borderId="0" xfId="103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7" fillId="0" borderId="9" xfId="5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17" xfId="10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7" xfId="10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1" fillId="6" borderId="0" xfId="10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9" xfId="10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8" borderId="9" xfId="103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9" fillId="10" borderId="18" xfId="8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1" fillId="10" borderId="19" xfId="8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4" fillId="0" borderId="0" xfId="85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7" fillId="0" borderId="0" xfId="85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4" fillId="0" borderId="0" xfId="85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7" fillId="0" borderId="0" xfId="10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9" xfId="10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1" fillId="10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6" borderId="10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79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6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1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5" fontId="51" fillId="6" borderId="0" xfId="10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9" xfId="103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5" fontId="7" fillId="8" borderId="9" xfId="58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7" fillId="9" borderId="9" xfId="10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9" borderId="9" xfId="10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9" xfId="58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9" borderId="22" xfId="10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8" borderId="9" xfId="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8" borderId="9" xfId="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7" fillId="0" borderId="9" xfId="5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9" xfId="10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6" borderId="9" xfId="9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9" xfId="9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7" fillId="6" borderId="11" xfId="5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30" xfId="10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9" xfId="10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7" borderId="31" xfId="10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24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9" xfId="10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5" fillId="11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5" fontId="7" fillId="7" borderId="18" xfId="10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18" xfId="107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7" fillId="8" borderId="18" xfId="108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7" fillId="6" borderId="18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1" fillId="10" borderId="11" xfId="0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4" fontId="61" fillId="1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6" borderId="18" xfId="10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9" xfId="108" applyFont="true" applyBorder="true" applyAlignment="true" applyProtection="true">
      <alignment horizontal="left" vertical="center" textRotation="0" wrapText="true" indent="9" shrinkToFit="false"/>
      <protection locked="true" hidden="false"/>
    </xf>
    <xf numFmtId="164" fontId="0" fillId="9" borderId="9" xfId="10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10" borderId="9" xfId="10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5" fillId="0" borderId="9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6" borderId="18" xfId="10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28" xfId="10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2" borderId="9" xfId="108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0" borderId="0" xfId="108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9" xfId="10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9" xfId="108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7" fillId="0" borderId="9" xfId="108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7" fillId="0" borderId="9" xfId="108" applyFont="true" applyBorder="true" applyAlignment="true" applyProtection="true">
      <alignment horizontal="left" vertical="center" textRotation="0" wrapText="true" indent="4" shrinkToFit="false"/>
      <protection locked="true" hidden="false"/>
    </xf>
    <xf numFmtId="165" fontId="7" fillId="0" borderId="18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0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9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9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7" fillId="6" borderId="9" xfId="108" applyFont="true" applyBorder="true" applyAlignment="true" applyProtection="true">
      <alignment horizontal="left" vertical="center" textRotation="0" wrapText="true" indent="7" shrinkToFit="false"/>
      <protection locked="true" hidden="false"/>
    </xf>
    <xf numFmtId="165" fontId="7" fillId="0" borderId="9" xfId="108" applyFont="true" applyBorder="true" applyAlignment="true" applyProtection="true">
      <alignment horizontal="left" vertical="center" textRotation="0" wrapText="true" indent="7" shrinkToFit="false"/>
      <protection locked="true" hidden="false"/>
    </xf>
    <xf numFmtId="165" fontId="7" fillId="8" borderId="17" xfId="108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7" fillId="0" borderId="16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8" borderId="9" xfId="108" applyFont="true" applyBorder="true" applyAlignment="true" applyProtection="true">
      <alignment horizontal="left" vertical="center" textRotation="0" wrapText="true" indent="8" shrinkToFit="false"/>
      <protection locked="false" hidden="false"/>
    </xf>
    <xf numFmtId="164" fontId="7" fillId="9" borderId="32" xfId="10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10" borderId="18" xfId="10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1" fillId="10" borderId="11" xfId="0" applyFont="true" applyBorder="true" applyAlignment="true" applyProtection="true">
      <alignment horizontal="left" vertical="center" textRotation="0" wrapText="false" indent="8" shrinkToFit="false"/>
      <protection locked="true" hidden="false"/>
    </xf>
    <xf numFmtId="164" fontId="61" fillId="10" borderId="11" xfId="0" applyFont="true" applyBorder="true" applyAlignment="true" applyProtection="true">
      <alignment horizontal="left" vertical="center" textRotation="0" wrapText="false" indent="7" shrinkToFit="false"/>
      <protection locked="true" hidden="false"/>
    </xf>
    <xf numFmtId="164" fontId="61" fillId="10" borderId="11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70" fontId="7" fillId="8" borderId="9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7" fillId="7" borderId="31" xfId="10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8" borderId="9" xfId="108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8" borderId="9" xfId="108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2" fontId="7" fillId="0" borderId="0" xfId="10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1" fillId="0" borderId="19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7" fillId="8" borderId="9" xfId="108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10" borderId="19" xfId="108" applyFont="true" applyBorder="true" applyAlignment="true" applyProtection="true">
      <alignment horizontal="left" vertical="center" textRotation="0" wrapText="true" indent="5" shrinkToFit="false"/>
      <protection locked="true" hidden="false"/>
    </xf>
    <xf numFmtId="165" fontId="7" fillId="6" borderId="0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7" fillId="0" borderId="0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0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6" borderId="9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7" fillId="6" borderId="9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9" borderId="9" xfId="10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8" borderId="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2" borderId="9" xfId="108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24" fillId="0" borderId="0" xfId="106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6" borderId="0" xfId="10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3" fillId="0" borderId="0" xfId="106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9" xfId="85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80" fillId="11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11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80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5" fontId="57" fillId="0" borderId="16" xfId="108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9" fillId="10" borderId="10" xfId="8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10" borderId="1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4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4" fillId="11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57" fillId="0" borderId="0" xfId="108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57" fillId="0" borderId="0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8" borderId="9" xfId="20" applyFont="true" applyBorder="true" applyAlignment="true" applyProtection="true">
      <alignment horizontal="left" vertical="center" textRotation="0" wrapText="true" indent="3" shrinkToFit="false"/>
      <protection locked="false" hidden="false"/>
    </xf>
    <xf numFmtId="164" fontId="16" fillId="8" borderId="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8" borderId="9" xfId="2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73" fontId="0" fillId="0" borderId="9" xfId="20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4" fontId="0" fillId="6" borderId="0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20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0" fillId="0" borderId="0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9" borderId="9" xfId="10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10" borderId="13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1" fillId="10" borderId="12" xfId="0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5" fontId="7" fillId="10" borderId="14" xfId="10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7" borderId="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7" borderId="9" xfId="108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5" fontId="19" fillId="11" borderId="0" xfId="108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9" fillId="11" borderId="33" xfId="10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1" fillId="11" borderId="0" xfId="108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81" fillId="11" borderId="9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9" fillId="11" borderId="9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9" fillId="11" borderId="0" xfId="10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19" fillId="11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9" fillId="11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7" fillId="0" borderId="9" xfId="10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9" xfId="10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18" xfId="10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9" xfId="10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0" borderId="2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21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5" fontId="0" fillId="0" borderId="19" xfId="10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9" xfId="10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5" fontId="7" fillId="0" borderId="19" xfId="10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9" xfId="10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0" borderId="24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0" borderId="2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0" borderId="2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0" borderId="9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5" fontId="7" fillId="0" borderId="0" xfId="10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5" fontId="0" fillId="0" borderId="0" xfId="10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18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7" fillId="0" borderId="9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0" fillId="0" borderId="9" xfId="10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2" fillId="0" borderId="21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2" borderId="35" xfId="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3" fontId="0" fillId="0" borderId="35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1" fillId="0" borderId="36" xfId="10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0" applyFont="fals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0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0" xfId="91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6" borderId="0" xfId="9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6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0" borderId="0" xfId="6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5" fontId="20" fillId="0" borderId="0" xfId="66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22" fillId="0" borderId="0" xfId="8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2" fillId="0" borderId="0" xfId="8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7" borderId="3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83" fillId="0" borderId="0" xfId="10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99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0" borderId="0" xfId="99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0" borderId="0" xfId="10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4" fillId="0" borderId="0" xfId="10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5" fontId="20" fillId="0" borderId="0" xfId="102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0" fillId="0" borderId="1" xfId="63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6" fillId="0" borderId="38" xfId="63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0" fillId="0" borderId="9" xfId="63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19" fillId="0" borderId="1" xfId="63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6" fillId="0" borderId="0" xfId="106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5" fontId="7" fillId="0" borderId="1" xfId="63" applyFont="true" applyBorder="true" applyAlignment="true" applyProtection="true">
      <alignment horizontal="justify" vertical="center" textRotation="0" wrapText="true" indent="0" shrinkToFit="false"/>
      <protection locked="true" hidden="false"/>
    </xf>
  </cellXfs>
  <cellStyles count="9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 1" xfId="21"/>
    <cellStyle name=" 1 2" xfId="22"/>
    <cellStyle name=" 1_Stage1" xfId="23"/>
    <cellStyle name="_Model_RAB Мой_PR.PROG.WARM.NOTCOMBI.2012.2.16_v1.4(04.04.11) " xfId="24"/>
    <cellStyle name="_Model_RAB Мой_Книга2_PR.PROG.WARM.NOTCOMBI.2012.2.16_v1.4(04.04.11) " xfId="25"/>
    <cellStyle name="_Model_RAB_MRSK_svod_PR.PROG.WARM.NOTCOMBI.2012.2.16_v1.4(04.04.11) " xfId="26"/>
    <cellStyle name="_Model_RAB_MRSK_svod_Книга2_PR.PROG.WARM.NOTCOMBI.2012.2.16_v1.4(04.04.11) " xfId="27"/>
    <cellStyle name="_МОДЕЛЬ_1 (2)_PR.PROG.WARM.NOTCOMBI.2012.2.16_v1.4(04.04.11) " xfId="28"/>
    <cellStyle name="_МОДЕЛЬ_1 (2)_Книга2_PR.PROG.WARM.NOTCOMBI.2012.2.16_v1.4(04.04.11) " xfId="29"/>
    <cellStyle name="_Расчет RAB_22072008_PR.PROG.WARM.NOTCOMBI.2012.2.16_v1.4(04.04.11) " xfId="30"/>
    <cellStyle name="_Расчет RAB_22072008_Книга2_PR.PROG.WARM.NOTCOMBI.2012.2.16_v1.4(04.04.11) " xfId="31"/>
    <cellStyle name="_Расчет RAB_Лен и МОЭСК_с 2010 года_14.04.2009_со сглаж_version 3.0_без ФСК_PR.PROG.WARM.NOTCOMBI.2012.2.16_v1.4(04.04.11) " xfId="32"/>
    <cellStyle name="_Расчет RAB_Лен и МОЭСК_с 2010 года_14.04.2009_со сглаж_version 3.0_без ФСК_Книга2_PR.PROG.WARM.NOTCOMBI.2012.2.16_v1.4(04.04.11) " xfId="33"/>
    <cellStyle name="_пр 5 тариф RAB_PR.PROG.WARM.NOTCOMBI.2012.2.16_v1.4(04.04.11) " xfId="34"/>
    <cellStyle name="_пр 5 тариф RAB_Книга2_PR.PROG.WARM.NOTCOMBI.2012.2.16_v1.4(04.04.11) 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Followed Hyperlink" xfId="42"/>
    <cellStyle name="Header 3" xfId="43"/>
    <cellStyle name="Hyperlink 1" xfId="44"/>
    <cellStyle name="normal" xfId="45"/>
    <cellStyle name="Normal1" xfId="46"/>
    <cellStyle name="Normal2" xfId="47"/>
    <cellStyle name="Percent1" xfId="48"/>
    <cellStyle name="Title 4" xfId="49"/>
    <cellStyle name="Гиперссылка 2" xfId="50"/>
    <cellStyle name="Гиперссылка 2 2" xfId="51"/>
    <cellStyle name="Гиперссылка 3" xfId="52"/>
    <cellStyle name="Гиперссылка 4" xfId="53"/>
    <cellStyle name="Гиперссылка 4 2" xfId="54"/>
    <cellStyle name="Гиперссылка 5" xfId="55"/>
    <cellStyle name="Границы" xfId="56"/>
    <cellStyle name="Заголовок" xfId="57"/>
    <cellStyle name="ЗаголовокСтолбца" xfId="58"/>
    <cellStyle name="Значение" xfId="59"/>
    <cellStyle name="Обычный 10" xfId="60"/>
    <cellStyle name="Обычный 11" xfId="61"/>
    <cellStyle name="Обычный 12" xfId="62"/>
    <cellStyle name="Обычный 12 2" xfId="63"/>
    <cellStyle name="Обычный 12 3" xfId="64"/>
    <cellStyle name="Обычный 12 4" xfId="65"/>
    <cellStyle name="Обычный 14" xfId="66"/>
    <cellStyle name="Обычный 14 10" xfId="67"/>
    <cellStyle name="Обычный 14 2" xfId="68"/>
    <cellStyle name="Обычный 14 2 2" xfId="69"/>
    <cellStyle name="Обычный 14 3" xfId="70"/>
    <cellStyle name="Обычный 14 3 2" xfId="71"/>
    <cellStyle name="Обычный 14 4" xfId="72"/>
    <cellStyle name="Обычный 14 4 2" xfId="73"/>
    <cellStyle name="Обычный 14 5" xfId="74"/>
    <cellStyle name="Обычный 14 6" xfId="75"/>
    <cellStyle name="Обычный 14 7" xfId="76"/>
    <cellStyle name="Обычный 14 8" xfId="77"/>
    <cellStyle name="Обычный 14 9" xfId="78"/>
    <cellStyle name="Обычный 15" xfId="79"/>
    <cellStyle name="Обычный 2" xfId="80"/>
    <cellStyle name="Обычный 2 10 2" xfId="81"/>
    <cellStyle name="Обычный 2 2" xfId="82"/>
    <cellStyle name="Обычный 2 3" xfId="83"/>
    <cellStyle name="Обычный 2 4" xfId="84"/>
    <cellStyle name="Обычный 3" xfId="85"/>
    <cellStyle name="Обычный 3 2" xfId="86"/>
    <cellStyle name="Обычный 3 2 2" xfId="87"/>
    <cellStyle name="Обычный 3 2 3" xfId="88"/>
    <cellStyle name="Обычный 3 3" xfId="89"/>
    <cellStyle name="Обычный 3 4" xfId="90"/>
    <cellStyle name="Обычный 4" xfId="91"/>
    <cellStyle name="Обычный 5" xfId="92"/>
    <cellStyle name="Обычный 5 2" xfId="93"/>
    <cellStyle name="Обычный 6" xfId="94"/>
    <cellStyle name="Обычный 7" xfId="95"/>
    <cellStyle name="Обычный 8" xfId="96"/>
    <cellStyle name="Обычный 9" xfId="97"/>
    <cellStyle name="Обычный_BALANCE.WARM.2007YEAR(FACT)" xfId="98"/>
    <cellStyle name="Обычный_INVEST.WARM.PLAN.4.78(v0.1)" xfId="99"/>
    <cellStyle name="Обычный_JKH.OPEN.INFO.HVS(v3.5)_цены161210" xfId="100"/>
    <cellStyle name="Обычный_JKH.OPEN.INFO.PRICE.VO_v4.0(10.02.11)" xfId="101"/>
    <cellStyle name="Обычный_KRU.TARIFF.FACT-0.3" xfId="102"/>
    <cellStyle name="Обычный_MINENERGO.340.PRIL79(v0.1)" xfId="103"/>
    <cellStyle name="Обычный_PREDEL.JKH.2010(v1.3)" xfId="104"/>
    <cellStyle name="Обычный_razrabotka_sablonov_po_WKU" xfId="105"/>
    <cellStyle name="Обычный_SIMPLE_1_massive2" xfId="106"/>
    <cellStyle name="Обычный_ЖКУ_проект3" xfId="107"/>
    <cellStyle name="Обычный_Мониторинг инвестиций" xfId="108"/>
    <cellStyle name="Обычный_Шаблон по источникам для Модуля Реестр (2)" xfId="109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993366"/>
      <rgbColor rgb="FFFFFFC0"/>
      <rgbColor rgb="FFE3FAFD"/>
      <rgbColor rgb="FF660066"/>
      <rgbColor rgb="FFFF8080"/>
      <rgbColor rgb="FF0066CC"/>
      <rgbColor rgb="FFD3D3D6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0F0F0"/>
      <rgbColor rgb="FFD7EAD3"/>
      <rgbColor rgb="FFF2F2F2"/>
      <rgbColor rgb="FFB7E4FF"/>
      <rgbColor rgb="FFFFB7B7"/>
      <rgbColor rgb="FFBCBCBC"/>
      <rgbColor rgb="FFFFCC99"/>
      <rgbColor rgb="FF3366FF"/>
      <rgbColor rgb="FF33CCCC"/>
      <rgbColor rgb="FF99CC00"/>
      <rgbColor rgb="FFD3DBDB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png"/><Relationship Id="rId8" Type="http://schemas.openxmlformats.org/officeDocument/2006/relationships/image" Target="../media/image8.png"/><Relationship Id="rId9" Type="http://schemas.openxmlformats.org/officeDocument/2006/relationships/image" Target="../media/image9.png"/><Relationship Id="rId10" Type="http://schemas.openxmlformats.org/officeDocument/2006/relationships/image" Target="../media/image10.png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image" Target="../media/image38.png"/><Relationship Id="rId2" Type="http://schemas.openxmlformats.org/officeDocument/2006/relationships/image" Target="../media/image39.png"/>
</Relationships>
</file>

<file path=xl/drawings/_rels/drawing11.xml.rels><?xml version="1.0" encoding="UTF-8"?>
<Relationships xmlns="http://schemas.openxmlformats.org/package/2006/relationships"><Relationship Id="rId1" Type="http://schemas.openxmlformats.org/officeDocument/2006/relationships/image" Target="../media/image40.png"/><Relationship Id="rId2" Type="http://schemas.openxmlformats.org/officeDocument/2006/relationships/image" Target="../media/image41.png"/><Relationship Id="rId3" Type="http://schemas.openxmlformats.org/officeDocument/2006/relationships/image" Target="../media/image42.png"/><Relationship Id="rId4" Type="http://schemas.openxmlformats.org/officeDocument/2006/relationships/image" Target="../media/image43.png"/><Relationship Id="rId5" Type="http://schemas.openxmlformats.org/officeDocument/2006/relationships/image" Target="../media/image44.png"/><Relationship Id="rId6" Type="http://schemas.openxmlformats.org/officeDocument/2006/relationships/image" Target="../media/image45.png"/><Relationship Id="rId7" Type="http://schemas.openxmlformats.org/officeDocument/2006/relationships/image" Target="../media/image46.png"/>
</Relationships>
</file>

<file path=xl/drawings/_rels/drawing12.xml.rels><?xml version="1.0" encoding="UTF-8"?>
<Relationships xmlns="http://schemas.openxmlformats.org/package/2006/relationships"><Relationship Id="rId1" Type="http://schemas.openxmlformats.org/officeDocument/2006/relationships/image" Target="../media/image47.png"/><Relationship Id="rId2" Type="http://schemas.openxmlformats.org/officeDocument/2006/relationships/image" Target="../media/image48.png"/>
</Relationships>
</file>

<file path=xl/drawings/_rels/drawing13.xml.rels><?xml version="1.0" encoding="UTF-8"?>
<Relationships xmlns="http://schemas.openxmlformats.org/package/2006/relationships"><Relationship Id="rId1" Type="http://schemas.openxmlformats.org/officeDocument/2006/relationships/image" Target="../media/image49.png"/><Relationship Id="rId2" Type="http://schemas.openxmlformats.org/officeDocument/2006/relationships/image" Target="../media/image50.png"/><Relationship Id="rId3" Type="http://schemas.openxmlformats.org/officeDocument/2006/relationships/image" Target="../media/image51.png"/><Relationship Id="rId4" Type="http://schemas.openxmlformats.org/officeDocument/2006/relationships/image" Target="../media/image52.png"/><Relationship Id="rId5" Type="http://schemas.openxmlformats.org/officeDocument/2006/relationships/image" Target="../media/image53.png"/><Relationship Id="rId6" Type="http://schemas.openxmlformats.org/officeDocument/2006/relationships/image" Target="../media/image54.png"/><Relationship Id="rId7" Type="http://schemas.openxmlformats.org/officeDocument/2006/relationships/image" Target="../media/image55.png"/><Relationship Id="rId8" Type="http://schemas.openxmlformats.org/officeDocument/2006/relationships/image" Target="../media/image56.png"/><Relationship Id="rId9" Type="http://schemas.openxmlformats.org/officeDocument/2006/relationships/image" Target="../media/image57.png"/><Relationship Id="rId10" Type="http://schemas.openxmlformats.org/officeDocument/2006/relationships/image" Target="../media/image58.png"/><Relationship Id="rId11" Type="http://schemas.openxmlformats.org/officeDocument/2006/relationships/image" Target="../media/image59.png"/><Relationship Id="rId12" Type="http://schemas.openxmlformats.org/officeDocument/2006/relationships/image" Target="../media/image60.png"/><Relationship Id="rId13" Type="http://schemas.openxmlformats.org/officeDocument/2006/relationships/image" Target="../media/image61.png"/><Relationship Id="rId14" Type="http://schemas.openxmlformats.org/officeDocument/2006/relationships/image" Target="../media/image62.png"/><Relationship Id="rId15" Type="http://schemas.openxmlformats.org/officeDocument/2006/relationships/image" Target="../media/image63.png"/><Relationship Id="rId16" Type="http://schemas.openxmlformats.org/officeDocument/2006/relationships/image" Target="../media/image64.png"/>
</Relationships>
</file>

<file path=xl/drawings/_rels/drawing14.xml.rels><?xml version="1.0" encoding="UTF-8"?>
<Relationships xmlns="http://schemas.openxmlformats.org/package/2006/relationships"><Relationship Id="rId1" Type="http://schemas.openxmlformats.org/officeDocument/2006/relationships/image" Target="../media/image65.png"/><Relationship Id="rId2" Type="http://schemas.openxmlformats.org/officeDocument/2006/relationships/image" Target="../media/image66.png"/>
</Relationships>
</file>

<file path=xl/drawings/_rels/drawing15.xml.rels><?xml version="1.0" encoding="UTF-8"?>
<Relationships xmlns="http://schemas.openxmlformats.org/package/2006/relationships"><Relationship Id="rId1" Type="http://schemas.openxmlformats.org/officeDocument/2006/relationships/image" Target="../media/image67.png"/><Relationship Id="rId2" Type="http://schemas.openxmlformats.org/officeDocument/2006/relationships/image" Target="../media/image68.png"/><Relationship Id="rId3" Type="http://schemas.openxmlformats.org/officeDocument/2006/relationships/image" Target="../media/image69.png"/>
</Relationships>
</file>

<file path=xl/drawings/_rels/drawing16.xml.rels><?xml version="1.0" encoding="UTF-8"?>
<Relationships xmlns="http://schemas.openxmlformats.org/package/2006/relationships"><Relationship Id="rId1" Type="http://schemas.openxmlformats.org/officeDocument/2006/relationships/image" Target="../media/image70.png"/><Relationship Id="rId2" Type="http://schemas.openxmlformats.org/officeDocument/2006/relationships/image" Target="../media/image71.png"/>
</Relationships>
</file>

<file path=xl/drawings/_rels/drawing17.xml.rels><?xml version="1.0" encoding="UTF-8"?>
<Relationships xmlns="http://schemas.openxmlformats.org/package/2006/relationships"><Relationship Id="rId1" Type="http://schemas.openxmlformats.org/officeDocument/2006/relationships/image" Target="../media/image72.png"/><Relationship Id="rId2" Type="http://schemas.openxmlformats.org/officeDocument/2006/relationships/image" Target="../media/image73.png"/><Relationship Id="rId3" Type="http://schemas.openxmlformats.org/officeDocument/2006/relationships/image" Target="../media/image74.png"/>
</Relationships>
</file>

<file path=xl/drawings/_rels/drawing18.xml.rels><?xml version="1.0" encoding="UTF-8"?>
<Relationships xmlns="http://schemas.openxmlformats.org/package/2006/relationships"><Relationship Id="rId1" Type="http://schemas.openxmlformats.org/officeDocument/2006/relationships/image" Target="../media/image75.png"/>
</Relationships>
</file>

<file path=xl/drawings/_rels/drawing19.xml.rels><?xml version="1.0" encoding="UTF-8"?>
<Relationships xmlns="http://schemas.openxmlformats.org/package/2006/relationships"><Relationship Id="rId1" Type="http://schemas.openxmlformats.org/officeDocument/2006/relationships/image" Target="../media/image76.png"/><Relationship Id="rId2" Type="http://schemas.openxmlformats.org/officeDocument/2006/relationships/image" Target="../media/image77.png"/>
</Relationships>
</file>

<file path=xl/drawings/_rels/drawing20.xml.rels><?xml version="1.0" encoding="UTF-8"?>
<Relationships xmlns="http://schemas.openxmlformats.org/package/2006/relationships"><Relationship Id="rId1" Type="http://schemas.openxmlformats.org/officeDocument/2006/relationships/image" Target="../media/image78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Relationship Id="rId3" Type="http://schemas.openxmlformats.org/officeDocument/2006/relationships/image" Target="../media/image13.png"/><Relationship Id="rId4" Type="http://schemas.openxmlformats.org/officeDocument/2006/relationships/image" Target="../media/image14.png"/><Relationship Id="rId5" Type="http://schemas.openxmlformats.org/officeDocument/2006/relationships/image" Target="../media/image15.png"/><Relationship Id="rId6" Type="http://schemas.openxmlformats.org/officeDocument/2006/relationships/image" Target="../media/image16.png"/><Relationship Id="rId7" Type="http://schemas.openxmlformats.org/officeDocument/2006/relationships/image" Target="../media/image17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8.png"/><Relationship Id="rId2" Type="http://schemas.openxmlformats.org/officeDocument/2006/relationships/image" Target="../media/image19.png"/><Relationship Id="rId3" Type="http://schemas.openxmlformats.org/officeDocument/2006/relationships/image" Target="../media/image20.png"/><Relationship Id="rId4" Type="http://schemas.openxmlformats.org/officeDocument/2006/relationships/image" Target="../media/image21.png"/><Relationship Id="rId5" Type="http://schemas.openxmlformats.org/officeDocument/2006/relationships/image" Target="../media/image2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23.png"/><Relationship Id="rId2" Type="http://schemas.openxmlformats.org/officeDocument/2006/relationships/image" Target="../media/image24.png"/><Relationship Id="rId3" Type="http://schemas.openxmlformats.org/officeDocument/2006/relationships/image" Target="../media/image25.png"/><Relationship Id="rId4" Type="http://schemas.openxmlformats.org/officeDocument/2006/relationships/image" Target="../media/image26.png"/><Relationship Id="rId5" Type="http://schemas.openxmlformats.org/officeDocument/2006/relationships/image" Target="../media/image27.png"/><Relationship Id="rId6" Type="http://schemas.openxmlformats.org/officeDocument/2006/relationships/image" Target="../media/image28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image" Target="../media/image30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31.png"/><Relationship Id="rId2" Type="http://schemas.openxmlformats.org/officeDocument/2006/relationships/image" Target="../media/image32.pn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33.png"/><Relationship Id="rId2" Type="http://schemas.openxmlformats.org/officeDocument/2006/relationships/image" Target="../media/image34.png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35.png"/><Relationship Id="rId2" Type="http://schemas.openxmlformats.org/officeDocument/2006/relationships/image" Target="../media/image36.png"/><Relationship Id="rId3" Type="http://schemas.openxmlformats.org/officeDocument/2006/relationships/image" Target="../media/image37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18</xdr:row>
      <xdr:rowOff>482760</xdr:rowOff>
    </xdr:from>
    <xdr:to>
      <xdr:col>2</xdr:col>
      <xdr:colOff>1411200</xdr:colOff>
      <xdr:row>113</xdr:row>
      <xdr:rowOff>2880</xdr:rowOff>
    </xdr:to>
    <xdr:sp>
      <xdr:nvSpPr>
        <xdr:cNvPr id="0" name="CustomShape 1"/>
        <xdr:cNvSpPr/>
      </xdr:nvSpPr>
      <xdr:spPr>
        <a:xfrm>
          <a:off x="208080" y="4302000"/>
          <a:ext cx="196308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Обновление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18</xdr:row>
      <xdr:rowOff>19080</xdr:rowOff>
    </xdr:from>
    <xdr:to>
      <xdr:col>2</xdr:col>
      <xdr:colOff>1411200</xdr:colOff>
      <xdr:row>18</xdr:row>
      <xdr:rowOff>482400</xdr:rowOff>
    </xdr:to>
    <xdr:sp>
      <xdr:nvSpPr>
        <xdr:cNvPr id="1" name="CustomShape 1"/>
        <xdr:cNvSpPr/>
      </xdr:nvSpPr>
      <xdr:spPr>
        <a:xfrm>
          <a:off x="208080" y="3838320"/>
          <a:ext cx="196308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Консультации по работе с отчётом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15</xdr:row>
      <xdr:rowOff>127080</xdr:rowOff>
    </xdr:from>
    <xdr:to>
      <xdr:col>2</xdr:col>
      <xdr:colOff>1411200</xdr:colOff>
      <xdr:row>18</xdr:row>
      <xdr:rowOff>18720</xdr:rowOff>
    </xdr:to>
    <xdr:sp>
      <xdr:nvSpPr>
        <xdr:cNvPr id="2" name="CustomShape 1"/>
        <xdr:cNvSpPr/>
      </xdr:nvSpPr>
      <xdr:spPr>
        <a:xfrm>
          <a:off x="208080" y="3375000"/>
          <a:ext cx="196308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Методология заполнения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13</xdr:row>
      <xdr:rowOff>44280</xdr:rowOff>
    </xdr:from>
    <xdr:to>
      <xdr:col>2</xdr:col>
      <xdr:colOff>1411200</xdr:colOff>
      <xdr:row>15</xdr:row>
      <xdr:rowOff>126360</xdr:rowOff>
    </xdr:to>
    <xdr:sp>
      <xdr:nvSpPr>
        <xdr:cNvPr id="3" name="CustomShape 1"/>
        <xdr:cNvSpPr/>
      </xdr:nvSpPr>
      <xdr:spPr>
        <a:xfrm>
          <a:off x="208080" y="2910960"/>
          <a:ext cx="196308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Организационно-технические консультации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12</xdr:row>
      <xdr:rowOff>66600</xdr:rowOff>
    </xdr:from>
    <xdr:to>
      <xdr:col>2</xdr:col>
      <xdr:colOff>1411200</xdr:colOff>
      <xdr:row>13</xdr:row>
      <xdr:rowOff>43920</xdr:rowOff>
    </xdr:to>
    <xdr:sp>
      <xdr:nvSpPr>
        <xdr:cNvPr id="4" name="CustomShape 1"/>
        <xdr:cNvSpPr/>
      </xdr:nvSpPr>
      <xdr:spPr>
        <a:xfrm>
          <a:off x="208080" y="2447640"/>
          <a:ext cx="196308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Проверка отчёта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10</xdr:row>
      <xdr:rowOff>98280</xdr:rowOff>
    </xdr:from>
    <xdr:to>
      <xdr:col>2</xdr:col>
      <xdr:colOff>1411200</xdr:colOff>
      <xdr:row>12</xdr:row>
      <xdr:rowOff>66240</xdr:rowOff>
    </xdr:to>
    <xdr:sp>
      <xdr:nvSpPr>
        <xdr:cNvPr id="5" name="CustomShape 1"/>
        <xdr:cNvSpPr/>
      </xdr:nvSpPr>
      <xdr:spPr>
        <a:xfrm>
          <a:off x="208080" y="1983960"/>
          <a:ext cx="196308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Работа с реестрами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7</xdr:row>
      <xdr:rowOff>149400</xdr:rowOff>
    </xdr:from>
    <xdr:to>
      <xdr:col>2</xdr:col>
      <xdr:colOff>1411200</xdr:colOff>
      <xdr:row>10</xdr:row>
      <xdr:rowOff>98280</xdr:rowOff>
    </xdr:to>
    <xdr:sp>
      <xdr:nvSpPr>
        <xdr:cNvPr id="6" name="CustomShape 1"/>
        <xdr:cNvSpPr/>
      </xdr:nvSpPr>
      <xdr:spPr>
        <a:xfrm>
          <a:off x="208080" y="1521000"/>
          <a:ext cx="196308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Условные обозначения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2</xdr:col>
      <xdr:colOff>1411200</xdr:colOff>
      <xdr:row>7</xdr:row>
      <xdr:rowOff>149040</xdr:rowOff>
    </xdr:to>
    <xdr:sp>
      <xdr:nvSpPr>
        <xdr:cNvPr id="7" name="CustomShape 1"/>
        <xdr:cNvSpPr/>
      </xdr:nvSpPr>
      <xdr:spPr>
        <a:xfrm>
          <a:off x="208080" y="1056960"/>
          <a:ext cx="1963080" cy="463680"/>
        </a:xfrm>
        <a:prstGeom prst="rect">
          <a:avLst/>
        </a:prstGeom>
        <a:solidFill>
          <a:srgbClr val="ffc17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Технические требования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66600</xdr:colOff>
      <xdr:row>5</xdr:row>
      <xdr:rowOff>57240</xdr:rowOff>
    </xdr:from>
    <xdr:to>
      <xdr:col>1</xdr:col>
      <xdr:colOff>447120</xdr:colOff>
      <xdr:row>7</xdr:row>
      <xdr:rowOff>123480</xdr:rowOff>
    </xdr:to>
    <xdr:pic>
      <xdr:nvPicPr>
        <xdr:cNvPr id="8" name="InstrImg_1" descr="icon1"/>
        <xdr:cNvPicPr/>
      </xdr:nvPicPr>
      <xdr:blipFill>
        <a:blip r:embed="rId1"/>
        <a:stretch/>
      </xdr:blipFill>
      <xdr:spPr>
        <a:xfrm>
          <a:off x="274680" y="1114200"/>
          <a:ext cx="380520" cy="380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7</xdr:row>
      <xdr:rowOff>181080</xdr:rowOff>
    </xdr:from>
    <xdr:to>
      <xdr:col>1</xdr:col>
      <xdr:colOff>428040</xdr:colOff>
      <xdr:row>10</xdr:row>
      <xdr:rowOff>56880</xdr:rowOff>
    </xdr:to>
    <xdr:pic>
      <xdr:nvPicPr>
        <xdr:cNvPr id="9" name="InstrImg_2" descr="icon2"/>
        <xdr:cNvPicPr/>
      </xdr:nvPicPr>
      <xdr:blipFill>
        <a:blip r:embed="rId2"/>
        <a:stretch/>
      </xdr:blipFill>
      <xdr:spPr>
        <a:xfrm>
          <a:off x="255600" y="1552680"/>
          <a:ext cx="380520" cy="389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10</xdr:row>
      <xdr:rowOff>133200</xdr:rowOff>
    </xdr:from>
    <xdr:to>
      <xdr:col>1</xdr:col>
      <xdr:colOff>428040</xdr:colOff>
      <xdr:row>12</xdr:row>
      <xdr:rowOff>37440</xdr:rowOff>
    </xdr:to>
    <xdr:pic>
      <xdr:nvPicPr>
        <xdr:cNvPr id="10" name="InstrImg_3" descr="icon3"/>
        <xdr:cNvPicPr/>
      </xdr:nvPicPr>
      <xdr:blipFill>
        <a:blip r:embed="rId3"/>
        <a:stretch/>
      </xdr:blipFill>
      <xdr:spPr>
        <a:xfrm>
          <a:off x="255600" y="2018880"/>
          <a:ext cx="380520" cy="3996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12</xdr:row>
      <xdr:rowOff>114480</xdr:rowOff>
    </xdr:from>
    <xdr:to>
      <xdr:col>1</xdr:col>
      <xdr:colOff>428040</xdr:colOff>
      <xdr:row>13</xdr:row>
      <xdr:rowOff>28440</xdr:rowOff>
    </xdr:to>
    <xdr:pic>
      <xdr:nvPicPr>
        <xdr:cNvPr id="11" name="InstrImg_4" descr="icon4"/>
        <xdr:cNvPicPr/>
      </xdr:nvPicPr>
      <xdr:blipFill>
        <a:blip r:embed="rId4"/>
        <a:stretch/>
      </xdr:blipFill>
      <xdr:spPr>
        <a:xfrm>
          <a:off x="255600" y="2495520"/>
          <a:ext cx="380520" cy="3996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13</xdr:row>
      <xdr:rowOff>95400</xdr:rowOff>
    </xdr:from>
    <xdr:to>
      <xdr:col>1</xdr:col>
      <xdr:colOff>428040</xdr:colOff>
      <xdr:row>15</xdr:row>
      <xdr:rowOff>95040</xdr:rowOff>
    </xdr:to>
    <xdr:pic>
      <xdr:nvPicPr>
        <xdr:cNvPr id="12" name="InstrImg_5" descr="icon5"/>
        <xdr:cNvPicPr/>
      </xdr:nvPicPr>
      <xdr:blipFill>
        <a:blip r:embed="rId5"/>
        <a:stretch/>
      </xdr:blipFill>
      <xdr:spPr>
        <a:xfrm>
          <a:off x="255600" y="2962080"/>
          <a:ext cx="380520" cy="380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66600</xdr:colOff>
      <xdr:row>16</xdr:row>
      <xdr:rowOff>0</xdr:rowOff>
    </xdr:from>
    <xdr:to>
      <xdr:col>1</xdr:col>
      <xdr:colOff>447120</xdr:colOff>
      <xdr:row>17</xdr:row>
      <xdr:rowOff>190080</xdr:rowOff>
    </xdr:to>
    <xdr:pic>
      <xdr:nvPicPr>
        <xdr:cNvPr id="13" name="InstrImg_6" descr="icon6"/>
        <xdr:cNvPicPr/>
      </xdr:nvPicPr>
      <xdr:blipFill>
        <a:blip r:embed="rId6"/>
        <a:stretch/>
      </xdr:blipFill>
      <xdr:spPr>
        <a:xfrm>
          <a:off x="274680" y="3438360"/>
          <a:ext cx="380520" cy="3805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76320</xdr:colOff>
      <xdr:row>18</xdr:row>
      <xdr:rowOff>95400</xdr:rowOff>
    </xdr:from>
    <xdr:to>
      <xdr:col>1</xdr:col>
      <xdr:colOff>456840</xdr:colOff>
      <xdr:row>18</xdr:row>
      <xdr:rowOff>456840</xdr:rowOff>
    </xdr:to>
    <xdr:pic>
      <xdr:nvPicPr>
        <xdr:cNvPr id="14" name="InstrImg_7" descr="icon7"/>
        <xdr:cNvPicPr/>
      </xdr:nvPicPr>
      <xdr:blipFill>
        <a:blip r:embed="rId7"/>
        <a:stretch/>
      </xdr:blipFill>
      <xdr:spPr>
        <a:xfrm>
          <a:off x="284400" y="3914640"/>
          <a:ext cx="380520" cy="3614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19080</xdr:colOff>
      <xdr:row>18</xdr:row>
      <xdr:rowOff>514440</xdr:rowOff>
    </xdr:from>
    <xdr:to>
      <xdr:col>1</xdr:col>
      <xdr:colOff>447480</xdr:colOff>
      <xdr:row>113</xdr:row>
      <xdr:rowOff>18720</xdr:rowOff>
    </xdr:to>
    <xdr:pic>
      <xdr:nvPicPr>
        <xdr:cNvPr id="15" name="InstrImg_8" descr="icon8.png"/>
        <xdr:cNvPicPr/>
      </xdr:nvPicPr>
      <xdr:blipFill>
        <a:blip r:embed="rId8"/>
        <a:stretch/>
      </xdr:blipFill>
      <xdr:spPr>
        <a:xfrm>
          <a:off x="227160" y="4333680"/>
          <a:ext cx="428400" cy="4474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215640</xdr:colOff>
      <xdr:row>2</xdr:row>
      <xdr:rowOff>9360</xdr:rowOff>
    </xdr:from>
    <xdr:to>
      <xdr:col>2</xdr:col>
      <xdr:colOff>1302840</xdr:colOff>
      <xdr:row>2</xdr:row>
      <xdr:rowOff>223560</xdr:rowOff>
    </xdr:to>
    <xdr:sp>
      <xdr:nvSpPr>
        <xdr:cNvPr id="16" name="CustomShape 1"/>
        <xdr:cNvSpPr/>
      </xdr:nvSpPr>
      <xdr:spPr>
        <a:xfrm>
          <a:off x="975600" y="256680"/>
          <a:ext cx="1087200" cy="214200"/>
        </a:xfrm>
        <a:prstGeom prst="rect">
          <a:avLst/>
        </a:prstGeom>
        <a:solidFill>
          <a:srgbClr val="b3ffd9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360000" rIns="3600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Актуальна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190440</xdr:colOff>
      <xdr:row>1</xdr:row>
      <xdr:rowOff>114480</xdr:rowOff>
    </xdr:from>
    <xdr:to>
      <xdr:col>2</xdr:col>
      <xdr:colOff>475920</xdr:colOff>
      <xdr:row>4</xdr:row>
      <xdr:rowOff>18720</xdr:rowOff>
    </xdr:to>
    <xdr:pic>
      <xdr:nvPicPr>
        <xdr:cNvPr id="17" name="cmdAct_2" descr="icon15.png"/>
        <xdr:cNvPicPr/>
      </xdr:nvPicPr>
      <xdr:blipFill>
        <a:blip r:embed="rId9"/>
        <a:stretch/>
      </xdr:blipFill>
      <xdr:spPr>
        <a:xfrm>
          <a:off x="950400" y="152280"/>
          <a:ext cx="285480" cy="3805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215280</xdr:colOff>
      <xdr:row>2</xdr:row>
      <xdr:rowOff>9360</xdr:rowOff>
    </xdr:from>
    <xdr:to>
      <xdr:col>4</xdr:col>
      <xdr:colOff>83160</xdr:colOff>
      <xdr:row>2</xdr:row>
      <xdr:rowOff>218520</xdr:rowOff>
    </xdr:to>
    <xdr:sp>
      <xdr:nvSpPr>
        <xdr:cNvPr id="18" name="CustomShape 1" hidden="1"/>
        <xdr:cNvSpPr/>
      </xdr:nvSpPr>
      <xdr:spPr>
        <a:xfrm>
          <a:off x="975240" y="256680"/>
          <a:ext cx="1550520" cy="209160"/>
        </a:xfrm>
        <a:prstGeom prst="rect">
          <a:avLst/>
        </a:prstGeom>
        <a:solidFill>
          <a:srgbClr val="ff5050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288000" rIns="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ffffff"/>
              </a:solidFill>
              <a:latin typeface="Tahoma"/>
              <a:ea typeface="Tahoma"/>
            </a:rPr>
            <a:t>Требуется обновление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228600</xdr:colOff>
      <xdr:row>1</xdr:row>
      <xdr:rowOff>200160</xdr:rowOff>
    </xdr:from>
    <xdr:to>
      <xdr:col>2</xdr:col>
      <xdr:colOff>475920</xdr:colOff>
      <xdr:row>3</xdr:row>
      <xdr:rowOff>9360</xdr:rowOff>
    </xdr:to>
    <xdr:pic>
      <xdr:nvPicPr>
        <xdr:cNvPr id="19" name="cmdNoAct_2" descr="icon16.png"/>
        <xdr:cNvPicPr/>
      </xdr:nvPicPr>
      <xdr:blipFill>
        <a:blip r:embed="rId10"/>
        <a:stretch/>
      </xdr:blipFill>
      <xdr:spPr>
        <a:xfrm>
          <a:off x="988560" y="237960"/>
          <a:ext cx="24732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216720</xdr:colOff>
      <xdr:row>2</xdr:row>
      <xdr:rowOff>3600</xdr:rowOff>
    </xdr:from>
    <xdr:to>
      <xdr:col>4</xdr:col>
      <xdr:colOff>135720</xdr:colOff>
      <xdr:row>2</xdr:row>
      <xdr:rowOff>219240</xdr:rowOff>
    </xdr:to>
    <xdr:sp>
      <xdr:nvSpPr>
        <xdr:cNvPr id="20" name="CustomShape 1" hidden="1"/>
        <xdr:cNvSpPr/>
      </xdr:nvSpPr>
      <xdr:spPr>
        <a:xfrm>
          <a:off x="976680" y="250920"/>
          <a:ext cx="1601640" cy="215640"/>
        </a:xfrm>
        <a:prstGeom prst="rect">
          <a:avLst/>
        </a:prstGeom>
        <a:solidFill>
          <a:srgbClr val="ffcc66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288000" rIns="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Ошибка подключения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203760</xdr:colOff>
      <xdr:row>1</xdr:row>
      <xdr:rowOff>136800</xdr:rowOff>
    </xdr:from>
    <xdr:to>
      <xdr:col>2</xdr:col>
      <xdr:colOff>450000</xdr:colOff>
      <xdr:row>4</xdr:row>
      <xdr:rowOff>34200</xdr:rowOff>
    </xdr:to>
    <xdr:sp>
      <xdr:nvSpPr>
        <xdr:cNvPr id="21" name="CustomShape 1" hidden="1"/>
        <xdr:cNvSpPr/>
      </xdr:nvSpPr>
      <xdr:spPr>
        <a:xfrm>
          <a:off x="963720" y="174600"/>
          <a:ext cx="246240" cy="3736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1" lang="ru-RU" sz="1800" spc="-1" strike="noStrike">
              <a:solidFill>
                <a:srgbClr val="ffffff"/>
              </a:solidFill>
              <a:latin typeface="Calibri"/>
            </a:rPr>
            <a:t>!</a:t>
          </a:r>
          <a:endParaRPr b="0" lang="ru-RU" sz="1800" spc="-1" strike="noStrike">
            <a:latin typeface="Times New Roman"/>
          </a:endParaRPr>
        </a:p>
      </xdr:txBody>
    </xdr:sp>
    <xdr:clientData/>
  </xdr:twoCellAnchor>
  <xdr:twoCellAnchor editAs="twoCell">
    <xdr:from>
      <xdr:col>18</xdr:col>
      <xdr:colOff>219240</xdr:colOff>
      <xdr:row>1</xdr:row>
      <xdr:rowOff>85680</xdr:rowOff>
    </xdr:from>
    <xdr:to>
      <xdr:col>24</xdr:col>
      <xdr:colOff>279000</xdr:colOff>
      <xdr:row>2</xdr:row>
      <xdr:rowOff>161640</xdr:rowOff>
    </xdr:to>
    <xdr:sp>
      <xdr:nvSpPr>
        <xdr:cNvPr id="22" name="CustomShape 1" hidden="1"/>
        <xdr:cNvSpPr/>
      </xdr:nvSpPr>
      <xdr:spPr>
        <a:xfrm>
          <a:off x="6600240" y="123480"/>
          <a:ext cx="1743840" cy="285480"/>
        </a:xfrm>
        <a:prstGeom prst="roundRect">
          <a:avLst>
            <a:gd name="adj" fmla="val 0"/>
          </a:avLst>
        </a:prstGeom>
        <a:solidFill>
          <a:srgbClr val="dddddd"/>
        </a:solidFill>
        <a:ln w="3240">
          <a:solidFill>
            <a:srgbClr val="c0c0c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Приступить к заполнению</a:t>
          </a:r>
          <a:endParaRPr b="0" lang="ru-RU" sz="900" spc="-1" strike="noStrike"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1</xdr:row>
      <xdr:rowOff>0</xdr:rowOff>
    </xdr:from>
    <xdr:to>
      <xdr:col>5</xdr:col>
      <xdr:colOff>2880</xdr:colOff>
      <xdr:row>1</xdr:row>
      <xdr:rowOff>247320</xdr:rowOff>
    </xdr:to>
    <xdr:pic>
      <xdr:nvPicPr>
        <xdr:cNvPr id="57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0</xdr:colOff>
      <xdr:row>1</xdr:row>
      <xdr:rowOff>0</xdr:rowOff>
    </xdr:from>
    <xdr:to>
      <xdr:col>4</xdr:col>
      <xdr:colOff>234360</xdr:colOff>
      <xdr:row>1</xdr:row>
      <xdr:rowOff>247320</xdr:rowOff>
    </xdr:to>
    <xdr:pic>
      <xdr:nvPicPr>
        <xdr:cNvPr id="58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18</xdr:col>
      <xdr:colOff>38160</xdr:colOff>
      <xdr:row>3</xdr:row>
      <xdr:rowOff>9360</xdr:rowOff>
    </xdr:from>
    <xdr:to>
      <xdr:col>18</xdr:col>
      <xdr:colOff>228240</xdr:colOff>
      <xdr:row>4</xdr:row>
      <xdr:rowOff>161280</xdr:rowOff>
    </xdr:to>
    <xdr:sp>
      <xdr:nvSpPr>
        <xdr:cNvPr id="59" name="CustomShape 1" hidden="1"/>
        <xdr:cNvSpPr/>
      </xdr:nvSpPr>
      <xdr:spPr>
        <a:xfrm>
          <a:off x="529452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18</xdr:col>
      <xdr:colOff>88920</xdr:colOff>
      <xdr:row>4</xdr:row>
      <xdr:rowOff>25200</xdr:rowOff>
    </xdr:from>
    <xdr:to>
      <xdr:col>18</xdr:col>
      <xdr:colOff>177120</xdr:colOff>
      <xdr:row>4</xdr:row>
      <xdr:rowOff>122040</xdr:rowOff>
    </xdr:to>
    <xdr:pic>
      <xdr:nvPicPr>
        <xdr:cNvPr id="60" name="shCalendar_1" descr="CalendarSmall.bmp"/>
        <xdr:cNvPicPr/>
      </xdr:nvPicPr>
      <xdr:blipFill>
        <a:blip r:embed="rId1"/>
        <a:stretch/>
      </xdr:blipFill>
      <xdr:spPr>
        <a:xfrm>
          <a:off x="534528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11</xdr:col>
      <xdr:colOff>2880</xdr:colOff>
      <xdr:row>4</xdr:row>
      <xdr:rowOff>247320</xdr:rowOff>
    </xdr:to>
    <xdr:pic>
      <xdr:nvPicPr>
        <xdr:cNvPr id="61" name="FREEZE_PANES" descr="update_org.png"/>
        <xdr:cNvPicPr/>
      </xdr:nvPicPr>
      <xdr:blipFill>
        <a:blip r:embed="rId2"/>
        <a:stretch/>
      </xdr:blipFill>
      <xdr:spPr>
        <a:xfrm>
          <a:off x="46980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10</xdr:col>
      <xdr:colOff>234360</xdr:colOff>
      <xdr:row>4</xdr:row>
      <xdr:rowOff>247320</xdr:rowOff>
    </xdr:to>
    <xdr:pic>
      <xdr:nvPicPr>
        <xdr:cNvPr id="62" name="UNFREEZE_PANES" descr="update_org.png"/>
        <xdr:cNvPicPr/>
      </xdr:nvPicPr>
      <xdr:blipFill>
        <a:blip r:embed="rId3"/>
        <a:stretch/>
      </xdr:blipFill>
      <xdr:spPr>
        <a:xfrm>
          <a:off x="46980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21</xdr:col>
      <xdr:colOff>0</xdr:colOff>
      <xdr:row>3</xdr:row>
      <xdr:rowOff>9360</xdr:rowOff>
    </xdr:from>
    <xdr:to>
      <xdr:col>21</xdr:col>
      <xdr:colOff>190080</xdr:colOff>
      <xdr:row>4</xdr:row>
      <xdr:rowOff>161640</xdr:rowOff>
    </xdr:to>
    <xdr:sp>
      <xdr:nvSpPr>
        <xdr:cNvPr id="63" name="CustomShape 1" hidden="1"/>
        <xdr:cNvSpPr/>
      </xdr:nvSpPr>
      <xdr:spPr>
        <a:xfrm>
          <a:off x="6233040" y="936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21</xdr:col>
      <xdr:colOff>51120</xdr:colOff>
      <xdr:row>4</xdr:row>
      <xdr:rowOff>25200</xdr:rowOff>
    </xdr:from>
    <xdr:to>
      <xdr:col>21</xdr:col>
      <xdr:colOff>139320</xdr:colOff>
      <xdr:row>4</xdr:row>
      <xdr:rowOff>122400</xdr:rowOff>
    </xdr:to>
    <xdr:pic>
      <xdr:nvPicPr>
        <xdr:cNvPr id="64" name="shCalendar_1" descr="CalendarSmall.bmp"/>
        <xdr:cNvPicPr/>
      </xdr:nvPicPr>
      <xdr:blipFill>
        <a:blip r:embed="rId4"/>
        <a:stretch/>
      </xdr:blipFill>
      <xdr:spPr>
        <a:xfrm>
          <a:off x="6284160" y="6300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21</xdr:col>
      <xdr:colOff>0</xdr:colOff>
      <xdr:row>3</xdr:row>
      <xdr:rowOff>9360</xdr:rowOff>
    </xdr:from>
    <xdr:to>
      <xdr:col>21</xdr:col>
      <xdr:colOff>190080</xdr:colOff>
      <xdr:row>4</xdr:row>
      <xdr:rowOff>161640</xdr:rowOff>
    </xdr:to>
    <xdr:sp>
      <xdr:nvSpPr>
        <xdr:cNvPr id="65" name="CustomShape 1" hidden="1"/>
        <xdr:cNvSpPr/>
      </xdr:nvSpPr>
      <xdr:spPr>
        <a:xfrm>
          <a:off x="6233040" y="936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21</xdr:col>
      <xdr:colOff>51120</xdr:colOff>
      <xdr:row>4</xdr:row>
      <xdr:rowOff>25200</xdr:rowOff>
    </xdr:from>
    <xdr:to>
      <xdr:col>21</xdr:col>
      <xdr:colOff>139320</xdr:colOff>
      <xdr:row>4</xdr:row>
      <xdr:rowOff>122400</xdr:rowOff>
    </xdr:to>
    <xdr:pic>
      <xdr:nvPicPr>
        <xdr:cNvPr id="66" name="shCalendar_1" descr="CalendarSmall.bmp"/>
        <xdr:cNvPicPr/>
      </xdr:nvPicPr>
      <xdr:blipFill>
        <a:blip r:embed="rId5"/>
        <a:stretch/>
      </xdr:blipFill>
      <xdr:spPr>
        <a:xfrm>
          <a:off x="6284160" y="6300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21</xdr:col>
      <xdr:colOff>0</xdr:colOff>
      <xdr:row>3</xdr:row>
      <xdr:rowOff>9360</xdr:rowOff>
    </xdr:from>
    <xdr:to>
      <xdr:col>21</xdr:col>
      <xdr:colOff>190080</xdr:colOff>
      <xdr:row>4</xdr:row>
      <xdr:rowOff>161640</xdr:rowOff>
    </xdr:to>
    <xdr:sp>
      <xdr:nvSpPr>
        <xdr:cNvPr id="67" name="CustomShape 1" hidden="1"/>
        <xdr:cNvSpPr/>
      </xdr:nvSpPr>
      <xdr:spPr>
        <a:xfrm>
          <a:off x="6233040" y="936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21</xdr:col>
      <xdr:colOff>51120</xdr:colOff>
      <xdr:row>4</xdr:row>
      <xdr:rowOff>25200</xdr:rowOff>
    </xdr:from>
    <xdr:to>
      <xdr:col>21</xdr:col>
      <xdr:colOff>139320</xdr:colOff>
      <xdr:row>4</xdr:row>
      <xdr:rowOff>122400</xdr:rowOff>
    </xdr:to>
    <xdr:pic>
      <xdr:nvPicPr>
        <xdr:cNvPr id="68" name="shCalendar_1" descr="CalendarSmall.bmp"/>
        <xdr:cNvPicPr/>
      </xdr:nvPicPr>
      <xdr:blipFill>
        <a:blip r:embed="rId6"/>
        <a:stretch/>
      </xdr:blipFill>
      <xdr:spPr>
        <a:xfrm>
          <a:off x="6284160" y="6300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21</xdr:col>
      <xdr:colOff>0</xdr:colOff>
      <xdr:row>3</xdr:row>
      <xdr:rowOff>9360</xdr:rowOff>
    </xdr:from>
    <xdr:to>
      <xdr:col>21</xdr:col>
      <xdr:colOff>190080</xdr:colOff>
      <xdr:row>4</xdr:row>
      <xdr:rowOff>161640</xdr:rowOff>
    </xdr:to>
    <xdr:sp>
      <xdr:nvSpPr>
        <xdr:cNvPr id="69" name="CustomShape 1" hidden="1"/>
        <xdr:cNvSpPr/>
      </xdr:nvSpPr>
      <xdr:spPr>
        <a:xfrm>
          <a:off x="6233040" y="936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21</xdr:col>
      <xdr:colOff>51120</xdr:colOff>
      <xdr:row>4</xdr:row>
      <xdr:rowOff>25200</xdr:rowOff>
    </xdr:from>
    <xdr:to>
      <xdr:col>21</xdr:col>
      <xdr:colOff>139320</xdr:colOff>
      <xdr:row>4</xdr:row>
      <xdr:rowOff>122400</xdr:rowOff>
    </xdr:to>
    <xdr:pic>
      <xdr:nvPicPr>
        <xdr:cNvPr id="70" name="shCalendar_1" descr="CalendarSmall.bmp"/>
        <xdr:cNvPicPr/>
      </xdr:nvPicPr>
      <xdr:blipFill>
        <a:blip r:embed="rId7"/>
        <a:stretch/>
      </xdr:blipFill>
      <xdr:spPr>
        <a:xfrm>
          <a:off x="6284160" y="6300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1</xdr:row>
      <xdr:rowOff>0</xdr:rowOff>
    </xdr:from>
    <xdr:to>
      <xdr:col>5</xdr:col>
      <xdr:colOff>2880</xdr:colOff>
      <xdr:row>1</xdr:row>
      <xdr:rowOff>247320</xdr:rowOff>
    </xdr:to>
    <xdr:pic>
      <xdr:nvPicPr>
        <xdr:cNvPr id="71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0</xdr:colOff>
      <xdr:row>1</xdr:row>
      <xdr:rowOff>0</xdr:rowOff>
    </xdr:from>
    <xdr:to>
      <xdr:col>4</xdr:col>
      <xdr:colOff>234360</xdr:colOff>
      <xdr:row>1</xdr:row>
      <xdr:rowOff>247320</xdr:rowOff>
    </xdr:to>
    <xdr:pic>
      <xdr:nvPicPr>
        <xdr:cNvPr id="72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67</xdr:col>
      <xdr:colOff>38160</xdr:colOff>
      <xdr:row>22</xdr:row>
      <xdr:rowOff>0</xdr:rowOff>
    </xdr:from>
    <xdr:to>
      <xdr:col>67</xdr:col>
      <xdr:colOff>228240</xdr:colOff>
      <xdr:row>22</xdr:row>
      <xdr:rowOff>190080</xdr:rowOff>
    </xdr:to>
    <xdr:sp>
      <xdr:nvSpPr>
        <xdr:cNvPr id="73" name="CustomShape 1" hidden="1"/>
        <xdr:cNvSpPr/>
      </xdr:nvSpPr>
      <xdr:spPr>
        <a:xfrm>
          <a:off x="29580120" y="384408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67</xdr:col>
      <xdr:colOff>88920</xdr:colOff>
      <xdr:row>22</xdr:row>
      <xdr:rowOff>53640</xdr:rowOff>
    </xdr:from>
    <xdr:to>
      <xdr:col>67</xdr:col>
      <xdr:colOff>177120</xdr:colOff>
      <xdr:row>22</xdr:row>
      <xdr:rowOff>150840</xdr:rowOff>
    </xdr:to>
    <xdr:pic>
      <xdr:nvPicPr>
        <xdr:cNvPr id="74" name="shCalendar_1" descr="CalendarSmall.bmp"/>
        <xdr:cNvPicPr/>
      </xdr:nvPicPr>
      <xdr:blipFill>
        <a:blip r:embed="rId1"/>
        <a:stretch/>
      </xdr:blipFill>
      <xdr:spPr>
        <a:xfrm>
          <a:off x="29630880" y="389772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11</xdr:col>
      <xdr:colOff>2520</xdr:colOff>
      <xdr:row>4</xdr:row>
      <xdr:rowOff>247320</xdr:rowOff>
    </xdr:to>
    <xdr:pic>
      <xdr:nvPicPr>
        <xdr:cNvPr id="75" name="FREEZE_PANES" descr="update_org.png"/>
        <xdr:cNvPicPr/>
      </xdr:nvPicPr>
      <xdr:blipFill>
        <a:blip r:embed="rId2"/>
        <a:stretch/>
      </xdr:blipFill>
      <xdr:spPr>
        <a:xfrm>
          <a:off x="70452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10</xdr:col>
      <xdr:colOff>234720</xdr:colOff>
      <xdr:row>4</xdr:row>
      <xdr:rowOff>247320</xdr:rowOff>
    </xdr:to>
    <xdr:pic>
      <xdr:nvPicPr>
        <xdr:cNvPr id="76" name="UNFREEZE_PANES" descr="update_org.png"/>
        <xdr:cNvPicPr/>
      </xdr:nvPicPr>
      <xdr:blipFill>
        <a:blip r:embed="rId3"/>
        <a:stretch/>
      </xdr:blipFill>
      <xdr:spPr>
        <a:xfrm>
          <a:off x="704520" y="37800"/>
          <a:ext cx="234720" cy="2473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70</xdr:col>
      <xdr:colOff>0</xdr:colOff>
      <xdr:row>3</xdr:row>
      <xdr:rowOff>9360</xdr:rowOff>
    </xdr:from>
    <xdr:to>
      <xdr:col>70</xdr:col>
      <xdr:colOff>190080</xdr:colOff>
      <xdr:row>4</xdr:row>
      <xdr:rowOff>161280</xdr:rowOff>
    </xdr:to>
    <xdr:sp>
      <xdr:nvSpPr>
        <xdr:cNvPr id="77" name="CustomShape 1" hidden="1"/>
        <xdr:cNvSpPr/>
      </xdr:nvSpPr>
      <xdr:spPr>
        <a:xfrm>
          <a:off x="3051864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70</xdr:col>
      <xdr:colOff>51120</xdr:colOff>
      <xdr:row>4</xdr:row>
      <xdr:rowOff>25200</xdr:rowOff>
    </xdr:from>
    <xdr:to>
      <xdr:col>70</xdr:col>
      <xdr:colOff>139320</xdr:colOff>
      <xdr:row>4</xdr:row>
      <xdr:rowOff>122040</xdr:rowOff>
    </xdr:to>
    <xdr:pic>
      <xdr:nvPicPr>
        <xdr:cNvPr id="78" name="shCalendar_1" descr="CalendarSmall.bmp"/>
        <xdr:cNvPicPr/>
      </xdr:nvPicPr>
      <xdr:blipFill>
        <a:blip r:embed="rId4"/>
        <a:stretch/>
      </xdr:blipFill>
      <xdr:spPr>
        <a:xfrm>
          <a:off x="3056976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25</xdr:col>
      <xdr:colOff>38160</xdr:colOff>
      <xdr:row>3</xdr:row>
      <xdr:rowOff>9360</xdr:rowOff>
    </xdr:from>
    <xdr:to>
      <xdr:col>25</xdr:col>
      <xdr:colOff>228240</xdr:colOff>
      <xdr:row>4</xdr:row>
      <xdr:rowOff>161280</xdr:rowOff>
    </xdr:to>
    <xdr:sp>
      <xdr:nvSpPr>
        <xdr:cNvPr id="79" name="CustomShape 1" hidden="1"/>
        <xdr:cNvSpPr/>
      </xdr:nvSpPr>
      <xdr:spPr>
        <a:xfrm>
          <a:off x="984636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25</xdr:col>
      <xdr:colOff>88920</xdr:colOff>
      <xdr:row>4</xdr:row>
      <xdr:rowOff>25200</xdr:rowOff>
    </xdr:from>
    <xdr:to>
      <xdr:col>25</xdr:col>
      <xdr:colOff>177120</xdr:colOff>
      <xdr:row>4</xdr:row>
      <xdr:rowOff>122040</xdr:rowOff>
    </xdr:to>
    <xdr:pic>
      <xdr:nvPicPr>
        <xdr:cNvPr id="80" name="shCalendar_1" descr="CalendarSmall.bmp"/>
        <xdr:cNvPicPr/>
      </xdr:nvPicPr>
      <xdr:blipFill>
        <a:blip r:embed="rId5"/>
        <a:stretch/>
      </xdr:blipFill>
      <xdr:spPr>
        <a:xfrm>
          <a:off x="989712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72</xdr:col>
      <xdr:colOff>38160</xdr:colOff>
      <xdr:row>28</xdr:row>
      <xdr:rowOff>0</xdr:rowOff>
    </xdr:from>
    <xdr:to>
      <xdr:col>72</xdr:col>
      <xdr:colOff>228240</xdr:colOff>
      <xdr:row>28</xdr:row>
      <xdr:rowOff>360</xdr:rowOff>
    </xdr:to>
    <xdr:sp>
      <xdr:nvSpPr>
        <xdr:cNvPr id="81" name="CustomShape 1" hidden="1"/>
        <xdr:cNvSpPr/>
      </xdr:nvSpPr>
      <xdr:spPr>
        <a:xfrm>
          <a:off x="38187000" y="563292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72</xdr:col>
      <xdr:colOff>88920</xdr:colOff>
      <xdr:row>28</xdr:row>
      <xdr:rowOff>0</xdr:rowOff>
    </xdr:from>
    <xdr:to>
      <xdr:col>72</xdr:col>
      <xdr:colOff>177120</xdr:colOff>
      <xdr:row>28</xdr:row>
      <xdr:rowOff>-17429040</xdr:rowOff>
    </xdr:to>
    <xdr:pic>
      <xdr:nvPicPr>
        <xdr:cNvPr id="82" name="shCalendar_1" descr="CalendarSmall.bmp"/>
        <xdr:cNvPicPr/>
      </xdr:nvPicPr>
      <xdr:blipFill>
        <a:blip r:embed="rId6"/>
        <a:stretch/>
      </xdr:blipFill>
      <xdr:spPr>
        <a:xfrm>
          <a:off x="38237760" y="5632920"/>
          <a:ext cx="88200" cy="3600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72</xdr:col>
      <xdr:colOff>38160</xdr:colOff>
      <xdr:row>28</xdr:row>
      <xdr:rowOff>0</xdr:rowOff>
    </xdr:from>
    <xdr:to>
      <xdr:col>72</xdr:col>
      <xdr:colOff>228240</xdr:colOff>
      <xdr:row>28</xdr:row>
      <xdr:rowOff>360</xdr:rowOff>
    </xdr:to>
    <xdr:sp>
      <xdr:nvSpPr>
        <xdr:cNvPr id="83" name="CustomShape 1" hidden="1"/>
        <xdr:cNvSpPr/>
      </xdr:nvSpPr>
      <xdr:spPr>
        <a:xfrm>
          <a:off x="38187000" y="563292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72</xdr:col>
      <xdr:colOff>88920</xdr:colOff>
      <xdr:row>28</xdr:row>
      <xdr:rowOff>0</xdr:rowOff>
    </xdr:from>
    <xdr:to>
      <xdr:col>72</xdr:col>
      <xdr:colOff>177120</xdr:colOff>
      <xdr:row>28</xdr:row>
      <xdr:rowOff>-17429040</xdr:rowOff>
    </xdr:to>
    <xdr:pic>
      <xdr:nvPicPr>
        <xdr:cNvPr id="84" name="shCalendar_1" descr="CalendarSmall.bmp"/>
        <xdr:cNvPicPr/>
      </xdr:nvPicPr>
      <xdr:blipFill>
        <a:blip r:embed="rId7"/>
        <a:stretch/>
      </xdr:blipFill>
      <xdr:spPr>
        <a:xfrm>
          <a:off x="38237760" y="5632920"/>
          <a:ext cx="88200" cy="3600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72</xdr:col>
      <xdr:colOff>38160</xdr:colOff>
      <xdr:row>28</xdr:row>
      <xdr:rowOff>0</xdr:rowOff>
    </xdr:from>
    <xdr:to>
      <xdr:col>72</xdr:col>
      <xdr:colOff>228240</xdr:colOff>
      <xdr:row>28</xdr:row>
      <xdr:rowOff>360</xdr:rowOff>
    </xdr:to>
    <xdr:sp>
      <xdr:nvSpPr>
        <xdr:cNvPr id="85" name="CustomShape 1" hidden="1"/>
        <xdr:cNvSpPr/>
      </xdr:nvSpPr>
      <xdr:spPr>
        <a:xfrm>
          <a:off x="38187000" y="563292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72</xdr:col>
      <xdr:colOff>88920</xdr:colOff>
      <xdr:row>28</xdr:row>
      <xdr:rowOff>0</xdr:rowOff>
    </xdr:from>
    <xdr:to>
      <xdr:col>72</xdr:col>
      <xdr:colOff>177120</xdr:colOff>
      <xdr:row>28</xdr:row>
      <xdr:rowOff>-17429040</xdr:rowOff>
    </xdr:to>
    <xdr:pic>
      <xdr:nvPicPr>
        <xdr:cNvPr id="86" name="shCalendar_1" descr="CalendarSmall.bmp"/>
        <xdr:cNvPicPr/>
      </xdr:nvPicPr>
      <xdr:blipFill>
        <a:blip r:embed="rId8"/>
        <a:stretch/>
      </xdr:blipFill>
      <xdr:spPr>
        <a:xfrm>
          <a:off x="38237760" y="5632920"/>
          <a:ext cx="88200" cy="3600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70</xdr:col>
      <xdr:colOff>38160</xdr:colOff>
      <xdr:row>33</xdr:row>
      <xdr:rowOff>0</xdr:rowOff>
    </xdr:from>
    <xdr:to>
      <xdr:col>70</xdr:col>
      <xdr:colOff>228240</xdr:colOff>
      <xdr:row>33</xdr:row>
      <xdr:rowOff>360</xdr:rowOff>
    </xdr:to>
    <xdr:sp>
      <xdr:nvSpPr>
        <xdr:cNvPr id="87" name="CustomShape 1" hidden="1"/>
        <xdr:cNvSpPr/>
      </xdr:nvSpPr>
      <xdr:spPr>
        <a:xfrm>
          <a:off x="30556800" y="670932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70</xdr:col>
      <xdr:colOff>88920</xdr:colOff>
      <xdr:row>33</xdr:row>
      <xdr:rowOff>0</xdr:rowOff>
    </xdr:from>
    <xdr:to>
      <xdr:col>70</xdr:col>
      <xdr:colOff>177120</xdr:colOff>
      <xdr:row>33</xdr:row>
      <xdr:rowOff>-18505440</xdr:rowOff>
    </xdr:to>
    <xdr:pic>
      <xdr:nvPicPr>
        <xdr:cNvPr id="88" name="shCalendar_1" descr="CalendarSmall.bmp"/>
        <xdr:cNvPicPr/>
      </xdr:nvPicPr>
      <xdr:blipFill>
        <a:blip r:embed="rId9"/>
        <a:stretch/>
      </xdr:blipFill>
      <xdr:spPr>
        <a:xfrm>
          <a:off x="30607560" y="6709320"/>
          <a:ext cx="88200" cy="3600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72</xdr:col>
      <xdr:colOff>38160</xdr:colOff>
      <xdr:row>34</xdr:row>
      <xdr:rowOff>0</xdr:rowOff>
    </xdr:from>
    <xdr:to>
      <xdr:col>72</xdr:col>
      <xdr:colOff>228240</xdr:colOff>
      <xdr:row>34</xdr:row>
      <xdr:rowOff>360</xdr:rowOff>
    </xdr:to>
    <xdr:sp>
      <xdr:nvSpPr>
        <xdr:cNvPr id="89" name="CustomShape 1" hidden="1"/>
        <xdr:cNvSpPr/>
      </xdr:nvSpPr>
      <xdr:spPr>
        <a:xfrm>
          <a:off x="38187000" y="713772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72</xdr:col>
      <xdr:colOff>88920</xdr:colOff>
      <xdr:row>34</xdr:row>
      <xdr:rowOff>0</xdr:rowOff>
    </xdr:from>
    <xdr:to>
      <xdr:col>72</xdr:col>
      <xdr:colOff>177120</xdr:colOff>
      <xdr:row>34</xdr:row>
      <xdr:rowOff>-18933840</xdr:rowOff>
    </xdr:to>
    <xdr:pic>
      <xdr:nvPicPr>
        <xdr:cNvPr id="90" name="shCalendar_1" descr="CalendarSmall.bmp"/>
        <xdr:cNvPicPr/>
      </xdr:nvPicPr>
      <xdr:blipFill>
        <a:blip r:embed="rId10"/>
        <a:stretch/>
      </xdr:blipFill>
      <xdr:spPr>
        <a:xfrm>
          <a:off x="38237760" y="7137720"/>
          <a:ext cx="88200" cy="3600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70</xdr:col>
      <xdr:colOff>38160</xdr:colOff>
      <xdr:row>44</xdr:row>
      <xdr:rowOff>0</xdr:rowOff>
    </xdr:from>
    <xdr:to>
      <xdr:col>70</xdr:col>
      <xdr:colOff>228240</xdr:colOff>
      <xdr:row>44</xdr:row>
      <xdr:rowOff>360</xdr:rowOff>
    </xdr:to>
    <xdr:sp>
      <xdr:nvSpPr>
        <xdr:cNvPr id="91" name="CustomShape 1" hidden="1"/>
        <xdr:cNvSpPr/>
      </xdr:nvSpPr>
      <xdr:spPr>
        <a:xfrm>
          <a:off x="30556800" y="1026216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70</xdr:col>
      <xdr:colOff>88920</xdr:colOff>
      <xdr:row>44</xdr:row>
      <xdr:rowOff>0</xdr:rowOff>
    </xdr:from>
    <xdr:to>
      <xdr:col>70</xdr:col>
      <xdr:colOff>177120</xdr:colOff>
      <xdr:row>44</xdr:row>
      <xdr:rowOff>-22058280</xdr:rowOff>
    </xdr:to>
    <xdr:pic>
      <xdr:nvPicPr>
        <xdr:cNvPr id="92" name="shCalendar_1" descr="CalendarSmall.bmp"/>
        <xdr:cNvPicPr/>
      </xdr:nvPicPr>
      <xdr:blipFill>
        <a:blip r:embed="rId11"/>
        <a:stretch/>
      </xdr:blipFill>
      <xdr:spPr>
        <a:xfrm>
          <a:off x="30607560" y="10262160"/>
          <a:ext cx="88200" cy="3600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72</xdr:col>
      <xdr:colOff>38160</xdr:colOff>
      <xdr:row>45</xdr:row>
      <xdr:rowOff>0</xdr:rowOff>
    </xdr:from>
    <xdr:to>
      <xdr:col>72</xdr:col>
      <xdr:colOff>228240</xdr:colOff>
      <xdr:row>45</xdr:row>
      <xdr:rowOff>360</xdr:rowOff>
    </xdr:to>
    <xdr:sp>
      <xdr:nvSpPr>
        <xdr:cNvPr id="93" name="CustomShape 1" hidden="1"/>
        <xdr:cNvSpPr/>
      </xdr:nvSpPr>
      <xdr:spPr>
        <a:xfrm>
          <a:off x="38187000" y="1069056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72</xdr:col>
      <xdr:colOff>88920</xdr:colOff>
      <xdr:row>45</xdr:row>
      <xdr:rowOff>0</xdr:rowOff>
    </xdr:from>
    <xdr:to>
      <xdr:col>72</xdr:col>
      <xdr:colOff>177120</xdr:colOff>
      <xdr:row>45</xdr:row>
      <xdr:rowOff>-22486680</xdr:rowOff>
    </xdr:to>
    <xdr:pic>
      <xdr:nvPicPr>
        <xdr:cNvPr id="94" name="shCalendar_1" descr="CalendarSmall.bmp"/>
        <xdr:cNvPicPr/>
      </xdr:nvPicPr>
      <xdr:blipFill>
        <a:blip r:embed="rId12"/>
        <a:stretch/>
      </xdr:blipFill>
      <xdr:spPr>
        <a:xfrm>
          <a:off x="38237760" y="10690560"/>
          <a:ext cx="88200" cy="3600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39</xdr:col>
      <xdr:colOff>38160</xdr:colOff>
      <xdr:row>3</xdr:row>
      <xdr:rowOff>9360</xdr:rowOff>
    </xdr:from>
    <xdr:to>
      <xdr:col>39</xdr:col>
      <xdr:colOff>228240</xdr:colOff>
      <xdr:row>4</xdr:row>
      <xdr:rowOff>161280</xdr:rowOff>
    </xdr:to>
    <xdr:sp>
      <xdr:nvSpPr>
        <xdr:cNvPr id="95" name="CustomShape 1" hidden="1"/>
        <xdr:cNvSpPr/>
      </xdr:nvSpPr>
      <xdr:spPr>
        <a:xfrm>
          <a:off x="1642428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39</xdr:col>
      <xdr:colOff>88920</xdr:colOff>
      <xdr:row>4</xdr:row>
      <xdr:rowOff>25200</xdr:rowOff>
    </xdr:from>
    <xdr:to>
      <xdr:col>39</xdr:col>
      <xdr:colOff>177120</xdr:colOff>
      <xdr:row>4</xdr:row>
      <xdr:rowOff>122040</xdr:rowOff>
    </xdr:to>
    <xdr:pic>
      <xdr:nvPicPr>
        <xdr:cNvPr id="96" name="shCalendar_1" descr="CalendarSmall.bmp"/>
        <xdr:cNvPicPr/>
      </xdr:nvPicPr>
      <xdr:blipFill>
        <a:blip r:embed="rId13"/>
        <a:stretch/>
      </xdr:blipFill>
      <xdr:spPr>
        <a:xfrm>
          <a:off x="1647504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53</xdr:col>
      <xdr:colOff>38160</xdr:colOff>
      <xdr:row>3</xdr:row>
      <xdr:rowOff>9360</xdr:rowOff>
    </xdr:from>
    <xdr:to>
      <xdr:col>53</xdr:col>
      <xdr:colOff>228240</xdr:colOff>
      <xdr:row>4</xdr:row>
      <xdr:rowOff>161280</xdr:rowOff>
    </xdr:to>
    <xdr:sp>
      <xdr:nvSpPr>
        <xdr:cNvPr id="97" name="CustomShape 1" hidden="1"/>
        <xdr:cNvSpPr/>
      </xdr:nvSpPr>
      <xdr:spPr>
        <a:xfrm>
          <a:off x="2300220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53</xdr:col>
      <xdr:colOff>88920</xdr:colOff>
      <xdr:row>4</xdr:row>
      <xdr:rowOff>25200</xdr:rowOff>
    </xdr:from>
    <xdr:to>
      <xdr:col>53</xdr:col>
      <xdr:colOff>177120</xdr:colOff>
      <xdr:row>4</xdr:row>
      <xdr:rowOff>122040</xdr:rowOff>
    </xdr:to>
    <xdr:pic>
      <xdr:nvPicPr>
        <xdr:cNvPr id="98" name="shCalendar_1" descr="CalendarSmall.bmp"/>
        <xdr:cNvPicPr/>
      </xdr:nvPicPr>
      <xdr:blipFill>
        <a:blip r:embed="rId14"/>
        <a:stretch/>
      </xdr:blipFill>
      <xdr:spPr>
        <a:xfrm>
          <a:off x="2305296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67</xdr:col>
      <xdr:colOff>38160</xdr:colOff>
      <xdr:row>3</xdr:row>
      <xdr:rowOff>9360</xdr:rowOff>
    </xdr:from>
    <xdr:to>
      <xdr:col>67</xdr:col>
      <xdr:colOff>228240</xdr:colOff>
      <xdr:row>4</xdr:row>
      <xdr:rowOff>161280</xdr:rowOff>
    </xdr:to>
    <xdr:sp>
      <xdr:nvSpPr>
        <xdr:cNvPr id="99" name="CustomShape 1" hidden="1"/>
        <xdr:cNvSpPr/>
      </xdr:nvSpPr>
      <xdr:spPr>
        <a:xfrm>
          <a:off x="2958012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67</xdr:col>
      <xdr:colOff>88920</xdr:colOff>
      <xdr:row>4</xdr:row>
      <xdr:rowOff>25200</xdr:rowOff>
    </xdr:from>
    <xdr:to>
      <xdr:col>67</xdr:col>
      <xdr:colOff>177120</xdr:colOff>
      <xdr:row>4</xdr:row>
      <xdr:rowOff>122040</xdr:rowOff>
    </xdr:to>
    <xdr:pic>
      <xdr:nvPicPr>
        <xdr:cNvPr id="100" name="shCalendar_1" descr="CalendarSmall.bmp"/>
        <xdr:cNvPicPr/>
      </xdr:nvPicPr>
      <xdr:blipFill>
        <a:blip r:embed="rId15"/>
        <a:stretch/>
      </xdr:blipFill>
      <xdr:spPr>
        <a:xfrm>
          <a:off x="2963088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70</xdr:col>
      <xdr:colOff>0</xdr:colOff>
      <xdr:row>3</xdr:row>
      <xdr:rowOff>9360</xdr:rowOff>
    </xdr:from>
    <xdr:to>
      <xdr:col>70</xdr:col>
      <xdr:colOff>190080</xdr:colOff>
      <xdr:row>4</xdr:row>
      <xdr:rowOff>161280</xdr:rowOff>
    </xdr:to>
    <xdr:sp>
      <xdr:nvSpPr>
        <xdr:cNvPr id="101" name="CustomShape 1" hidden="1"/>
        <xdr:cNvSpPr/>
      </xdr:nvSpPr>
      <xdr:spPr>
        <a:xfrm>
          <a:off x="3051864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70</xdr:col>
      <xdr:colOff>51120</xdr:colOff>
      <xdr:row>4</xdr:row>
      <xdr:rowOff>25200</xdr:rowOff>
    </xdr:from>
    <xdr:to>
      <xdr:col>70</xdr:col>
      <xdr:colOff>139320</xdr:colOff>
      <xdr:row>4</xdr:row>
      <xdr:rowOff>122040</xdr:rowOff>
    </xdr:to>
    <xdr:pic>
      <xdr:nvPicPr>
        <xdr:cNvPr id="102" name="shCalendar_1" descr="CalendarSmall.bmp"/>
        <xdr:cNvPicPr/>
      </xdr:nvPicPr>
      <xdr:blipFill>
        <a:blip r:embed="rId16"/>
        <a:stretch/>
      </xdr:blipFill>
      <xdr:spPr>
        <a:xfrm>
          <a:off x="3056976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1</xdr:row>
      <xdr:rowOff>0</xdr:rowOff>
    </xdr:from>
    <xdr:to>
      <xdr:col>5</xdr:col>
      <xdr:colOff>2880</xdr:colOff>
      <xdr:row>1</xdr:row>
      <xdr:rowOff>247320</xdr:rowOff>
    </xdr:to>
    <xdr:pic>
      <xdr:nvPicPr>
        <xdr:cNvPr id="103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0</xdr:colOff>
      <xdr:row>1</xdr:row>
      <xdr:rowOff>0</xdr:rowOff>
    </xdr:from>
    <xdr:to>
      <xdr:col>4</xdr:col>
      <xdr:colOff>234360</xdr:colOff>
      <xdr:row>1</xdr:row>
      <xdr:rowOff>247320</xdr:rowOff>
    </xdr:to>
    <xdr:pic>
      <xdr:nvPicPr>
        <xdr:cNvPr id="104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37</xdr:col>
      <xdr:colOff>0</xdr:colOff>
      <xdr:row>3</xdr:row>
      <xdr:rowOff>9360</xdr:rowOff>
    </xdr:from>
    <xdr:to>
      <xdr:col>37</xdr:col>
      <xdr:colOff>190080</xdr:colOff>
      <xdr:row>4</xdr:row>
      <xdr:rowOff>161280</xdr:rowOff>
    </xdr:to>
    <xdr:sp>
      <xdr:nvSpPr>
        <xdr:cNvPr id="105" name="CustomShape 1" hidden="1"/>
        <xdr:cNvSpPr/>
      </xdr:nvSpPr>
      <xdr:spPr>
        <a:xfrm>
          <a:off x="1763388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37</xdr:col>
      <xdr:colOff>51120</xdr:colOff>
      <xdr:row>4</xdr:row>
      <xdr:rowOff>25200</xdr:rowOff>
    </xdr:from>
    <xdr:to>
      <xdr:col>37</xdr:col>
      <xdr:colOff>139320</xdr:colOff>
      <xdr:row>4</xdr:row>
      <xdr:rowOff>122040</xdr:rowOff>
    </xdr:to>
    <xdr:pic>
      <xdr:nvPicPr>
        <xdr:cNvPr id="106" name="shCalendar_1" descr="CalendarSmall.bmp"/>
        <xdr:cNvPicPr/>
      </xdr:nvPicPr>
      <xdr:blipFill>
        <a:blip r:embed="rId1"/>
        <a:stretch/>
      </xdr:blipFill>
      <xdr:spPr>
        <a:xfrm>
          <a:off x="1768500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11</xdr:col>
      <xdr:colOff>2880</xdr:colOff>
      <xdr:row>4</xdr:row>
      <xdr:rowOff>247320</xdr:rowOff>
    </xdr:to>
    <xdr:pic>
      <xdr:nvPicPr>
        <xdr:cNvPr id="107" name="FREEZE_PANES" descr="update_org.png"/>
        <xdr:cNvPicPr/>
      </xdr:nvPicPr>
      <xdr:blipFill>
        <a:blip r:embed="rId2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10</xdr:col>
      <xdr:colOff>234360</xdr:colOff>
      <xdr:row>4</xdr:row>
      <xdr:rowOff>247320</xdr:rowOff>
    </xdr:to>
    <xdr:pic>
      <xdr:nvPicPr>
        <xdr:cNvPr id="108" name="UNFREEZE_PANES" descr="update_org.png"/>
        <xdr:cNvPicPr/>
      </xdr:nvPicPr>
      <xdr:blipFill>
        <a:blip r:embed="rId3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1</xdr:row>
      <xdr:rowOff>0</xdr:rowOff>
    </xdr:from>
    <xdr:to>
      <xdr:col>5</xdr:col>
      <xdr:colOff>2880</xdr:colOff>
      <xdr:row>1</xdr:row>
      <xdr:rowOff>247320</xdr:rowOff>
    </xdr:to>
    <xdr:pic>
      <xdr:nvPicPr>
        <xdr:cNvPr id="109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0</xdr:colOff>
      <xdr:row>1</xdr:row>
      <xdr:rowOff>0</xdr:rowOff>
    </xdr:from>
    <xdr:to>
      <xdr:col>4</xdr:col>
      <xdr:colOff>234360</xdr:colOff>
      <xdr:row>1</xdr:row>
      <xdr:rowOff>247320</xdr:rowOff>
    </xdr:to>
    <xdr:pic>
      <xdr:nvPicPr>
        <xdr:cNvPr id="110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33</xdr:col>
      <xdr:colOff>38160</xdr:colOff>
      <xdr:row>21</xdr:row>
      <xdr:rowOff>0</xdr:rowOff>
    </xdr:from>
    <xdr:to>
      <xdr:col>33</xdr:col>
      <xdr:colOff>228240</xdr:colOff>
      <xdr:row>21</xdr:row>
      <xdr:rowOff>190080</xdr:rowOff>
    </xdr:to>
    <xdr:sp>
      <xdr:nvSpPr>
        <xdr:cNvPr id="111" name="CustomShape 1" hidden="1"/>
        <xdr:cNvSpPr/>
      </xdr:nvSpPr>
      <xdr:spPr>
        <a:xfrm>
          <a:off x="16460280" y="325800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33</xdr:col>
      <xdr:colOff>88920</xdr:colOff>
      <xdr:row>21</xdr:row>
      <xdr:rowOff>53640</xdr:rowOff>
    </xdr:from>
    <xdr:to>
      <xdr:col>33</xdr:col>
      <xdr:colOff>177120</xdr:colOff>
      <xdr:row>21</xdr:row>
      <xdr:rowOff>150840</xdr:rowOff>
    </xdr:to>
    <xdr:pic>
      <xdr:nvPicPr>
        <xdr:cNvPr id="112" name="shCalendar_1" descr="CalendarSmall.bmp"/>
        <xdr:cNvPicPr/>
      </xdr:nvPicPr>
      <xdr:blipFill>
        <a:blip r:embed="rId1"/>
        <a:stretch/>
      </xdr:blipFill>
      <xdr:spPr>
        <a:xfrm>
          <a:off x="16511040" y="331164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11</xdr:col>
      <xdr:colOff>2880</xdr:colOff>
      <xdr:row>4</xdr:row>
      <xdr:rowOff>247320</xdr:rowOff>
    </xdr:to>
    <xdr:pic>
      <xdr:nvPicPr>
        <xdr:cNvPr id="113" name="FREEZE_PANES" descr="update_org.png"/>
        <xdr:cNvPicPr/>
      </xdr:nvPicPr>
      <xdr:blipFill>
        <a:blip r:embed="rId2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10</xdr:col>
      <xdr:colOff>234360</xdr:colOff>
      <xdr:row>4</xdr:row>
      <xdr:rowOff>247320</xdr:rowOff>
    </xdr:to>
    <xdr:pic>
      <xdr:nvPicPr>
        <xdr:cNvPr id="114" name="UNFREEZE_PANES" descr="update_org.png"/>
        <xdr:cNvPicPr/>
      </xdr:nvPicPr>
      <xdr:blipFill>
        <a:blip r:embed="rId3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9</xdr:col>
      <xdr:colOff>38160</xdr:colOff>
      <xdr:row>3</xdr:row>
      <xdr:rowOff>9360</xdr:rowOff>
    </xdr:from>
    <xdr:to>
      <xdr:col>9</xdr:col>
      <xdr:colOff>228240</xdr:colOff>
      <xdr:row>4</xdr:row>
      <xdr:rowOff>161280</xdr:rowOff>
    </xdr:to>
    <xdr:sp>
      <xdr:nvSpPr>
        <xdr:cNvPr id="115" name="CustomShape 1" hidden="1"/>
        <xdr:cNvSpPr/>
      </xdr:nvSpPr>
      <xdr:spPr>
        <a:xfrm>
          <a:off x="672588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9</xdr:col>
      <xdr:colOff>88920</xdr:colOff>
      <xdr:row>4</xdr:row>
      <xdr:rowOff>25200</xdr:rowOff>
    </xdr:from>
    <xdr:to>
      <xdr:col>9</xdr:col>
      <xdr:colOff>177120</xdr:colOff>
      <xdr:row>4</xdr:row>
      <xdr:rowOff>122040</xdr:rowOff>
    </xdr:to>
    <xdr:pic>
      <xdr:nvPicPr>
        <xdr:cNvPr id="116" name="shCalendar_1" descr="CalendarSmall.bmp"/>
        <xdr:cNvPicPr/>
      </xdr:nvPicPr>
      <xdr:blipFill>
        <a:blip r:embed="rId1"/>
        <a:stretch/>
      </xdr:blipFill>
      <xdr:spPr>
        <a:xfrm>
          <a:off x="677664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70</xdr:col>
      <xdr:colOff>38160</xdr:colOff>
      <xdr:row>95</xdr:row>
      <xdr:rowOff>0</xdr:rowOff>
    </xdr:from>
    <xdr:to>
      <xdr:col>70</xdr:col>
      <xdr:colOff>228240</xdr:colOff>
      <xdr:row>95</xdr:row>
      <xdr:rowOff>360</xdr:rowOff>
    </xdr:to>
    <xdr:sp>
      <xdr:nvSpPr>
        <xdr:cNvPr id="117" name="CustomShape 1" hidden="1"/>
        <xdr:cNvSpPr/>
      </xdr:nvSpPr>
      <xdr:spPr>
        <a:xfrm>
          <a:off x="63436320" y="2907000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70</xdr:col>
      <xdr:colOff>88920</xdr:colOff>
      <xdr:row>95</xdr:row>
      <xdr:rowOff>0</xdr:rowOff>
    </xdr:from>
    <xdr:to>
      <xdr:col>70</xdr:col>
      <xdr:colOff>177120</xdr:colOff>
      <xdr:row>95</xdr:row>
      <xdr:rowOff>-40866120</xdr:rowOff>
    </xdr:to>
    <xdr:pic>
      <xdr:nvPicPr>
        <xdr:cNvPr id="118" name="shCalendar_1" descr="CalendarSmall.bmp"/>
        <xdr:cNvPicPr/>
      </xdr:nvPicPr>
      <xdr:blipFill>
        <a:blip r:embed="rId1"/>
        <a:stretch/>
      </xdr:blipFill>
      <xdr:spPr>
        <a:xfrm>
          <a:off x="63487080" y="29070000"/>
          <a:ext cx="88200" cy="3600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72</xdr:col>
      <xdr:colOff>38160</xdr:colOff>
      <xdr:row>96</xdr:row>
      <xdr:rowOff>0</xdr:rowOff>
    </xdr:from>
    <xdr:to>
      <xdr:col>72</xdr:col>
      <xdr:colOff>228240</xdr:colOff>
      <xdr:row>96</xdr:row>
      <xdr:rowOff>360</xdr:rowOff>
    </xdr:to>
    <xdr:sp>
      <xdr:nvSpPr>
        <xdr:cNvPr id="119" name="CustomShape 1" hidden="1"/>
        <xdr:cNvSpPr/>
      </xdr:nvSpPr>
      <xdr:spPr>
        <a:xfrm>
          <a:off x="64545120" y="3427092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72</xdr:col>
      <xdr:colOff>88920</xdr:colOff>
      <xdr:row>96</xdr:row>
      <xdr:rowOff>0</xdr:rowOff>
    </xdr:from>
    <xdr:to>
      <xdr:col>72</xdr:col>
      <xdr:colOff>177120</xdr:colOff>
      <xdr:row>96</xdr:row>
      <xdr:rowOff>-46067040</xdr:rowOff>
    </xdr:to>
    <xdr:pic>
      <xdr:nvPicPr>
        <xdr:cNvPr id="120" name="shCalendar_1" descr="CalendarSmall.bmp"/>
        <xdr:cNvPicPr/>
      </xdr:nvPicPr>
      <xdr:blipFill>
        <a:blip r:embed="rId2"/>
        <a:stretch/>
      </xdr:blipFill>
      <xdr:spPr>
        <a:xfrm>
          <a:off x="64595880" y="34270920"/>
          <a:ext cx="88200" cy="3600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68760</xdr:colOff>
      <xdr:row>0</xdr:row>
      <xdr:rowOff>47520</xdr:rowOff>
    </xdr:from>
    <xdr:to>
      <xdr:col>6</xdr:col>
      <xdr:colOff>80280</xdr:colOff>
      <xdr:row>0</xdr:row>
      <xdr:rowOff>300960</xdr:rowOff>
    </xdr:to>
    <xdr:sp>
      <xdr:nvSpPr>
        <xdr:cNvPr id="23" name="CustomShape 1"/>
        <xdr:cNvSpPr/>
      </xdr:nvSpPr>
      <xdr:spPr>
        <a:xfrm>
          <a:off x="9073440" y="47520"/>
          <a:ext cx="1748880" cy="253440"/>
        </a:xfrm>
        <a:prstGeom prst="roundRect">
          <a:avLst>
            <a:gd name="adj" fmla="val 0"/>
          </a:avLst>
        </a:prstGeom>
        <a:solidFill>
          <a:srgbClr val="dddddd"/>
        </a:solidFill>
        <a:ln w="3240">
          <a:solidFill>
            <a:srgbClr val="c0c0c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Очистить лог</a:t>
          </a:r>
          <a:endParaRPr b="0" lang="ru-RU" sz="900" spc="-1" strike="noStrike">
            <a:latin typeface="Times New Roman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40</xdr:col>
      <xdr:colOff>200160</xdr:colOff>
      <xdr:row>0</xdr:row>
      <xdr:rowOff>114480</xdr:rowOff>
    </xdr:from>
    <xdr:to>
      <xdr:col>40</xdr:col>
      <xdr:colOff>390240</xdr:colOff>
      <xdr:row>0</xdr:row>
      <xdr:rowOff>304560</xdr:rowOff>
    </xdr:to>
    <xdr:sp>
      <xdr:nvSpPr>
        <xdr:cNvPr id="121" name="CustomShape 1"/>
        <xdr:cNvSpPr/>
      </xdr:nvSpPr>
      <xdr:spPr>
        <a:xfrm>
          <a:off x="64897560" y="11448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40</xdr:col>
      <xdr:colOff>250920</xdr:colOff>
      <xdr:row>0</xdr:row>
      <xdr:rowOff>167760</xdr:rowOff>
    </xdr:from>
    <xdr:to>
      <xdr:col>40</xdr:col>
      <xdr:colOff>339120</xdr:colOff>
      <xdr:row>0</xdr:row>
      <xdr:rowOff>264960</xdr:rowOff>
    </xdr:to>
    <xdr:pic>
      <xdr:nvPicPr>
        <xdr:cNvPr id="122" name="shCalendar_1" descr="CalendarSmall.bmp"/>
        <xdr:cNvPicPr/>
      </xdr:nvPicPr>
      <xdr:blipFill>
        <a:blip r:embed="rId1"/>
        <a:stretch/>
      </xdr:blipFill>
      <xdr:spPr>
        <a:xfrm>
          <a:off x="64948320" y="16776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228600</xdr:colOff>
      <xdr:row>10</xdr:row>
      <xdr:rowOff>28440</xdr:rowOff>
    </xdr:from>
    <xdr:to>
      <xdr:col>7</xdr:col>
      <xdr:colOff>199800</xdr:colOff>
      <xdr:row>10</xdr:row>
      <xdr:rowOff>247320</xdr:rowOff>
    </xdr:to>
    <xdr:pic>
      <xdr:nvPicPr>
        <xdr:cNvPr id="24" name="ExcludeHelp_3" descr="Справка по листу"/>
        <xdr:cNvPicPr/>
      </xdr:nvPicPr>
      <xdr:blipFill>
        <a:blip r:embed="rId1"/>
        <a:stretch/>
      </xdr:blipFill>
      <xdr:spPr>
        <a:xfrm>
          <a:off x="7052760" y="2028600"/>
          <a:ext cx="2062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228600</xdr:colOff>
      <xdr:row>8</xdr:row>
      <xdr:rowOff>95400</xdr:rowOff>
    </xdr:from>
    <xdr:to>
      <xdr:col>7</xdr:col>
      <xdr:colOff>199800</xdr:colOff>
      <xdr:row>8</xdr:row>
      <xdr:rowOff>314280</xdr:rowOff>
    </xdr:to>
    <xdr:pic>
      <xdr:nvPicPr>
        <xdr:cNvPr id="25" name="ExcludeHelp_6" descr="Справка по листу"/>
        <xdr:cNvPicPr/>
      </xdr:nvPicPr>
      <xdr:blipFill>
        <a:blip r:embed="rId2"/>
        <a:stretch/>
      </xdr:blipFill>
      <xdr:spPr>
        <a:xfrm>
          <a:off x="7052760" y="1676520"/>
          <a:ext cx="2062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228600</xdr:colOff>
      <xdr:row>13</xdr:row>
      <xdr:rowOff>38160</xdr:rowOff>
    </xdr:from>
    <xdr:to>
      <xdr:col>7</xdr:col>
      <xdr:colOff>199800</xdr:colOff>
      <xdr:row>13</xdr:row>
      <xdr:rowOff>257040</xdr:rowOff>
    </xdr:to>
    <xdr:pic>
      <xdr:nvPicPr>
        <xdr:cNvPr id="26" name="ExcludeHelp_7" descr="Справка по листу"/>
        <xdr:cNvPicPr/>
      </xdr:nvPicPr>
      <xdr:blipFill>
        <a:blip r:embed="rId3"/>
        <a:stretch/>
      </xdr:blipFill>
      <xdr:spPr>
        <a:xfrm>
          <a:off x="7052760" y="2800080"/>
          <a:ext cx="2062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228600</xdr:colOff>
      <xdr:row>27</xdr:row>
      <xdr:rowOff>85680</xdr:rowOff>
    </xdr:from>
    <xdr:to>
      <xdr:col>7</xdr:col>
      <xdr:colOff>199800</xdr:colOff>
      <xdr:row>27</xdr:row>
      <xdr:rowOff>304560</xdr:rowOff>
    </xdr:to>
    <xdr:pic>
      <xdr:nvPicPr>
        <xdr:cNvPr id="27" name="ExcludeHelp_8" descr="Справка по листу"/>
        <xdr:cNvPicPr/>
      </xdr:nvPicPr>
      <xdr:blipFill>
        <a:blip r:embed="rId4"/>
        <a:stretch/>
      </xdr:blipFill>
      <xdr:spPr>
        <a:xfrm>
          <a:off x="7052760" y="6189120"/>
          <a:ext cx="2062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218880</xdr:colOff>
      <xdr:row>4</xdr:row>
      <xdr:rowOff>218880</xdr:rowOff>
    </xdr:to>
    <xdr:pic>
      <xdr:nvPicPr>
        <xdr:cNvPr id="28" name="cmdCreatePrintedForm" descr="Создание печатной формы"/>
        <xdr:cNvPicPr/>
      </xdr:nvPicPr>
      <xdr:blipFill>
        <a:blip r:embed="rId5"/>
        <a:stretch/>
      </xdr:blipFill>
      <xdr:spPr>
        <a:xfrm>
          <a:off x="7059240" y="47592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5</xdr:col>
      <xdr:colOff>0</xdr:colOff>
      <xdr:row>26</xdr:row>
      <xdr:rowOff>76320</xdr:rowOff>
    </xdr:from>
    <xdr:to>
      <xdr:col>5</xdr:col>
      <xdr:colOff>3212640</xdr:colOff>
      <xdr:row>26</xdr:row>
      <xdr:rowOff>369360</xdr:rowOff>
    </xdr:to>
    <xdr:sp>
      <xdr:nvSpPr>
        <xdr:cNvPr id="29" name="CustomShape 1"/>
        <xdr:cNvSpPr/>
      </xdr:nvSpPr>
      <xdr:spPr>
        <a:xfrm>
          <a:off x="3611160" y="5734080"/>
          <a:ext cx="3212640" cy="293040"/>
        </a:xfrm>
        <a:prstGeom prst="roundRect">
          <a:avLst>
            <a:gd name="adj" fmla="val 0"/>
          </a:avLst>
        </a:prstGeom>
        <a:solidFill>
          <a:srgbClr val="dddddd"/>
        </a:solidFill>
        <a:ln cap="sq" w="6480">
          <a:solidFill>
            <a:srgbClr val="96969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Выбор организации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6</xdr:col>
      <xdr:colOff>38160</xdr:colOff>
      <xdr:row>23</xdr:row>
      <xdr:rowOff>0</xdr:rowOff>
    </xdr:from>
    <xdr:to>
      <xdr:col>6</xdr:col>
      <xdr:colOff>228240</xdr:colOff>
      <xdr:row>23</xdr:row>
      <xdr:rowOff>190080</xdr:rowOff>
    </xdr:to>
    <xdr:sp>
      <xdr:nvSpPr>
        <xdr:cNvPr id="30" name="CustomShape 1" hidden="1"/>
        <xdr:cNvSpPr/>
      </xdr:nvSpPr>
      <xdr:spPr>
        <a:xfrm>
          <a:off x="6862320" y="497196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88920</xdr:colOff>
      <xdr:row>23</xdr:row>
      <xdr:rowOff>53640</xdr:rowOff>
    </xdr:from>
    <xdr:to>
      <xdr:col>6</xdr:col>
      <xdr:colOff>177120</xdr:colOff>
      <xdr:row>23</xdr:row>
      <xdr:rowOff>150840</xdr:rowOff>
    </xdr:to>
    <xdr:pic>
      <xdr:nvPicPr>
        <xdr:cNvPr id="31" name="shCalendar_1" descr="CalendarSmall.bmp"/>
        <xdr:cNvPicPr/>
      </xdr:nvPicPr>
      <xdr:blipFill>
        <a:blip r:embed="rId6"/>
        <a:stretch/>
      </xdr:blipFill>
      <xdr:spPr>
        <a:xfrm>
          <a:off x="6913080" y="502560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38160</xdr:colOff>
      <xdr:row>23</xdr:row>
      <xdr:rowOff>0</xdr:rowOff>
    </xdr:from>
    <xdr:to>
      <xdr:col>6</xdr:col>
      <xdr:colOff>228240</xdr:colOff>
      <xdr:row>23</xdr:row>
      <xdr:rowOff>190080</xdr:rowOff>
    </xdr:to>
    <xdr:sp>
      <xdr:nvSpPr>
        <xdr:cNvPr id="32" name="CustomShape 1" hidden="1"/>
        <xdr:cNvSpPr/>
      </xdr:nvSpPr>
      <xdr:spPr>
        <a:xfrm>
          <a:off x="6862320" y="497196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88920</xdr:colOff>
      <xdr:row>23</xdr:row>
      <xdr:rowOff>53280</xdr:rowOff>
    </xdr:from>
    <xdr:to>
      <xdr:col>6</xdr:col>
      <xdr:colOff>177120</xdr:colOff>
      <xdr:row>23</xdr:row>
      <xdr:rowOff>150480</xdr:rowOff>
    </xdr:to>
    <xdr:pic>
      <xdr:nvPicPr>
        <xdr:cNvPr id="33" name="shCalendar_1" descr="CalendarSmall.bmp"/>
        <xdr:cNvPicPr/>
      </xdr:nvPicPr>
      <xdr:blipFill>
        <a:blip r:embed="rId7"/>
        <a:stretch/>
      </xdr:blipFill>
      <xdr:spPr>
        <a:xfrm>
          <a:off x="6913080" y="502524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0</xdr:colOff>
      <xdr:row>8</xdr:row>
      <xdr:rowOff>0</xdr:rowOff>
    </xdr:from>
    <xdr:to>
      <xdr:col>4</xdr:col>
      <xdr:colOff>218880</xdr:colOff>
      <xdr:row>8</xdr:row>
      <xdr:rowOff>218880</xdr:rowOff>
    </xdr:to>
    <xdr:pic>
      <xdr:nvPicPr>
        <xdr:cNvPr id="34" name="ExcludeHelp_1" descr="Справка по листу"/>
        <xdr:cNvPicPr/>
      </xdr:nvPicPr>
      <xdr:blipFill>
        <a:blip r:embed="rId1"/>
        <a:stretch/>
      </xdr:blipFill>
      <xdr:spPr>
        <a:xfrm>
          <a:off x="632880" y="54288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218880</xdr:colOff>
      <xdr:row>8</xdr:row>
      <xdr:rowOff>218880</xdr:rowOff>
    </xdr:to>
    <xdr:pic>
      <xdr:nvPicPr>
        <xdr:cNvPr id="35" name="ExcludeHelp_2" descr="Справка по листу"/>
        <xdr:cNvPicPr/>
      </xdr:nvPicPr>
      <xdr:blipFill>
        <a:blip r:embed="rId2"/>
        <a:stretch/>
      </xdr:blipFill>
      <xdr:spPr>
        <a:xfrm>
          <a:off x="4170960" y="54288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218880</xdr:colOff>
      <xdr:row>8</xdr:row>
      <xdr:rowOff>218880</xdr:rowOff>
    </xdr:to>
    <xdr:pic>
      <xdr:nvPicPr>
        <xdr:cNvPr id="36" name="ExcludeHelp_2" descr="Справка по листу"/>
        <xdr:cNvPicPr/>
      </xdr:nvPicPr>
      <xdr:blipFill>
        <a:blip r:embed="rId3"/>
        <a:stretch/>
      </xdr:blipFill>
      <xdr:spPr>
        <a:xfrm>
          <a:off x="7392600" y="54288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3</xdr:row>
      <xdr:rowOff>0</xdr:rowOff>
    </xdr:from>
    <xdr:to>
      <xdr:col>3</xdr:col>
      <xdr:colOff>2880</xdr:colOff>
      <xdr:row>3</xdr:row>
      <xdr:rowOff>247320</xdr:rowOff>
    </xdr:to>
    <xdr:pic>
      <xdr:nvPicPr>
        <xdr:cNvPr id="37" name="FREEZE_PANES" descr="update_org.png"/>
        <xdr:cNvPicPr/>
      </xdr:nvPicPr>
      <xdr:blipFill>
        <a:blip r:embed="rId4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3</xdr:row>
      <xdr:rowOff>0</xdr:rowOff>
    </xdr:from>
    <xdr:to>
      <xdr:col>2</xdr:col>
      <xdr:colOff>234360</xdr:colOff>
      <xdr:row>3</xdr:row>
      <xdr:rowOff>247320</xdr:rowOff>
    </xdr:to>
    <xdr:pic>
      <xdr:nvPicPr>
        <xdr:cNvPr id="38" name="UNFREEZE_PANES" descr="update_org.png"/>
        <xdr:cNvPicPr/>
      </xdr:nvPicPr>
      <xdr:blipFill>
        <a:blip r:embed="rId5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10</xdr:col>
      <xdr:colOff>0</xdr:colOff>
      <xdr:row>3</xdr:row>
      <xdr:rowOff>9360</xdr:rowOff>
    </xdr:from>
    <xdr:to>
      <xdr:col>10</xdr:col>
      <xdr:colOff>190080</xdr:colOff>
      <xdr:row>4</xdr:row>
      <xdr:rowOff>161280</xdr:rowOff>
    </xdr:to>
    <xdr:sp>
      <xdr:nvSpPr>
        <xdr:cNvPr id="39" name="CustomShape 1" hidden="1"/>
        <xdr:cNvSpPr/>
      </xdr:nvSpPr>
      <xdr:spPr>
        <a:xfrm>
          <a:off x="1013580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10</xdr:col>
      <xdr:colOff>51120</xdr:colOff>
      <xdr:row>4</xdr:row>
      <xdr:rowOff>25200</xdr:rowOff>
    </xdr:from>
    <xdr:to>
      <xdr:col>10</xdr:col>
      <xdr:colOff>139320</xdr:colOff>
      <xdr:row>4</xdr:row>
      <xdr:rowOff>122040</xdr:rowOff>
    </xdr:to>
    <xdr:pic>
      <xdr:nvPicPr>
        <xdr:cNvPr id="40" name="shCalendar_1" descr="CalendarSmall.bmp"/>
        <xdr:cNvPicPr/>
      </xdr:nvPicPr>
      <xdr:blipFill>
        <a:blip r:embed="rId1"/>
        <a:stretch/>
      </xdr:blipFill>
      <xdr:spPr>
        <a:xfrm>
          <a:off x="1018692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218880</xdr:colOff>
      <xdr:row>16</xdr:row>
      <xdr:rowOff>218880</xdr:rowOff>
    </xdr:to>
    <xdr:pic>
      <xdr:nvPicPr>
        <xdr:cNvPr id="41" name="ExcludeHelp_1" descr="Справка по листу"/>
        <xdr:cNvPicPr/>
      </xdr:nvPicPr>
      <xdr:blipFill>
        <a:blip r:embed="rId2"/>
        <a:stretch/>
      </xdr:blipFill>
      <xdr:spPr>
        <a:xfrm>
          <a:off x="7103520" y="66924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218880</xdr:colOff>
      <xdr:row>16</xdr:row>
      <xdr:rowOff>218880</xdr:rowOff>
    </xdr:to>
    <xdr:pic>
      <xdr:nvPicPr>
        <xdr:cNvPr id="42" name="ExcludeHelp_2" descr="Справка по листу"/>
        <xdr:cNvPicPr/>
      </xdr:nvPicPr>
      <xdr:blipFill>
        <a:blip r:embed="rId3"/>
        <a:stretch/>
      </xdr:blipFill>
      <xdr:spPr>
        <a:xfrm>
          <a:off x="10135800" y="66924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218880</xdr:colOff>
      <xdr:row>16</xdr:row>
      <xdr:rowOff>218880</xdr:rowOff>
    </xdr:to>
    <xdr:pic>
      <xdr:nvPicPr>
        <xdr:cNvPr id="43" name="ExcludeHelp_3" descr="Справка по листу"/>
        <xdr:cNvPicPr/>
      </xdr:nvPicPr>
      <xdr:blipFill>
        <a:blip r:embed="rId4"/>
        <a:stretch/>
      </xdr:blipFill>
      <xdr:spPr>
        <a:xfrm>
          <a:off x="12750480" y="66924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28440</xdr:colOff>
      <xdr:row>32</xdr:row>
      <xdr:rowOff>0</xdr:rowOff>
    </xdr:from>
    <xdr:to>
      <xdr:col>5</xdr:col>
      <xdr:colOff>129600</xdr:colOff>
      <xdr:row>32</xdr:row>
      <xdr:rowOff>294840</xdr:rowOff>
    </xdr:to>
    <xdr:sp>
      <xdr:nvSpPr>
        <xdr:cNvPr id="44" name="CustomShape 1" hidden="1"/>
        <xdr:cNvSpPr/>
      </xdr:nvSpPr>
      <xdr:spPr>
        <a:xfrm>
          <a:off x="652320" y="3506400"/>
          <a:ext cx="3314520" cy="294840"/>
        </a:xfrm>
        <a:prstGeom prst="roundRect">
          <a:avLst>
            <a:gd name="adj" fmla="val 0"/>
          </a:avLst>
        </a:prstGeom>
        <a:solidFill>
          <a:srgbClr val="dddddd"/>
        </a:solidFill>
        <a:ln cap="sq" w="6480">
          <a:solidFill>
            <a:srgbClr val="96969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Сформировать список листов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0</xdr:colOff>
      <xdr:row>4</xdr:row>
      <xdr:rowOff>0</xdr:rowOff>
    </xdr:from>
    <xdr:to>
      <xdr:col>3</xdr:col>
      <xdr:colOff>2880</xdr:colOff>
      <xdr:row>4</xdr:row>
      <xdr:rowOff>247320</xdr:rowOff>
    </xdr:to>
    <xdr:pic>
      <xdr:nvPicPr>
        <xdr:cNvPr id="45" name="FREEZE_PANES" descr="update_org.png"/>
        <xdr:cNvPicPr/>
      </xdr:nvPicPr>
      <xdr:blipFill>
        <a:blip r:embed="rId5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4</xdr:row>
      <xdr:rowOff>0</xdr:rowOff>
    </xdr:from>
    <xdr:to>
      <xdr:col>2</xdr:col>
      <xdr:colOff>234360</xdr:colOff>
      <xdr:row>4</xdr:row>
      <xdr:rowOff>247320</xdr:rowOff>
    </xdr:to>
    <xdr:pic>
      <xdr:nvPicPr>
        <xdr:cNvPr id="46" name="UNFREEZE_PANES" descr="update_org.png"/>
        <xdr:cNvPicPr/>
      </xdr:nvPicPr>
      <xdr:blipFill>
        <a:blip r:embed="rId6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1</xdr:row>
      <xdr:rowOff>0</xdr:rowOff>
    </xdr:from>
    <xdr:to>
      <xdr:col>5</xdr:col>
      <xdr:colOff>2880</xdr:colOff>
      <xdr:row>1</xdr:row>
      <xdr:rowOff>247320</xdr:rowOff>
    </xdr:to>
    <xdr:pic>
      <xdr:nvPicPr>
        <xdr:cNvPr id="47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0</xdr:colOff>
      <xdr:row>1</xdr:row>
      <xdr:rowOff>0</xdr:rowOff>
    </xdr:from>
    <xdr:to>
      <xdr:col>4</xdr:col>
      <xdr:colOff>234360</xdr:colOff>
      <xdr:row>1</xdr:row>
      <xdr:rowOff>247320</xdr:rowOff>
    </xdr:to>
    <xdr:pic>
      <xdr:nvPicPr>
        <xdr:cNvPr id="48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4</xdr:row>
      <xdr:rowOff>0</xdr:rowOff>
    </xdr:from>
    <xdr:to>
      <xdr:col>3</xdr:col>
      <xdr:colOff>2880</xdr:colOff>
      <xdr:row>4</xdr:row>
      <xdr:rowOff>247320</xdr:rowOff>
    </xdr:to>
    <xdr:pic>
      <xdr:nvPicPr>
        <xdr:cNvPr id="49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4</xdr:row>
      <xdr:rowOff>0</xdr:rowOff>
    </xdr:from>
    <xdr:to>
      <xdr:col>2</xdr:col>
      <xdr:colOff>234360</xdr:colOff>
      <xdr:row>4</xdr:row>
      <xdr:rowOff>247320</xdr:rowOff>
    </xdr:to>
    <xdr:pic>
      <xdr:nvPicPr>
        <xdr:cNvPr id="50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1</xdr:row>
      <xdr:rowOff>0</xdr:rowOff>
    </xdr:from>
    <xdr:to>
      <xdr:col>5</xdr:col>
      <xdr:colOff>2880</xdr:colOff>
      <xdr:row>1</xdr:row>
      <xdr:rowOff>247320</xdr:rowOff>
    </xdr:to>
    <xdr:pic>
      <xdr:nvPicPr>
        <xdr:cNvPr id="51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0</xdr:colOff>
      <xdr:row>1</xdr:row>
      <xdr:rowOff>0</xdr:rowOff>
    </xdr:from>
    <xdr:to>
      <xdr:col>4</xdr:col>
      <xdr:colOff>234360</xdr:colOff>
      <xdr:row>1</xdr:row>
      <xdr:rowOff>247320</xdr:rowOff>
    </xdr:to>
    <xdr:pic>
      <xdr:nvPicPr>
        <xdr:cNvPr id="52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4</xdr:row>
      <xdr:rowOff>0</xdr:rowOff>
    </xdr:from>
    <xdr:to>
      <xdr:col>3</xdr:col>
      <xdr:colOff>2880</xdr:colOff>
      <xdr:row>4</xdr:row>
      <xdr:rowOff>247320</xdr:rowOff>
    </xdr:to>
    <xdr:pic>
      <xdr:nvPicPr>
        <xdr:cNvPr id="53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4</xdr:row>
      <xdr:rowOff>0</xdr:rowOff>
    </xdr:from>
    <xdr:to>
      <xdr:col>2</xdr:col>
      <xdr:colOff>234360</xdr:colOff>
      <xdr:row>4</xdr:row>
      <xdr:rowOff>247320</xdr:rowOff>
    </xdr:to>
    <xdr:pic>
      <xdr:nvPicPr>
        <xdr:cNvPr id="54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9</xdr:col>
      <xdr:colOff>38160</xdr:colOff>
      <xdr:row>30</xdr:row>
      <xdr:rowOff>0</xdr:rowOff>
    </xdr:from>
    <xdr:to>
      <xdr:col>9</xdr:col>
      <xdr:colOff>228240</xdr:colOff>
      <xdr:row>30</xdr:row>
      <xdr:rowOff>190080</xdr:rowOff>
    </xdr:to>
    <xdr:sp>
      <xdr:nvSpPr>
        <xdr:cNvPr id="55" name="CustomShape 1" hidden="1"/>
        <xdr:cNvSpPr/>
      </xdr:nvSpPr>
      <xdr:spPr>
        <a:xfrm>
          <a:off x="7611480" y="1033056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9</xdr:col>
      <xdr:colOff>88920</xdr:colOff>
      <xdr:row>30</xdr:row>
      <xdr:rowOff>53640</xdr:rowOff>
    </xdr:from>
    <xdr:to>
      <xdr:col>9</xdr:col>
      <xdr:colOff>177120</xdr:colOff>
      <xdr:row>30</xdr:row>
      <xdr:rowOff>150840</xdr:rowOff>
    </xdr:to>
    <xdr:pic>
      <xdr:nvPicPr>
        <xdr:cNvPr id="56" name="shCalendar_1" descr="CalendarSmall.bmp"/>
        <xdr:cNvPicPr/>
      </xdr:nvPicPr>
      <xdr:blipFill>
        <a:blip r:embed="rId3"/>
        <a:stretch/>
      </xdr:blipFill>
      <xdr:spPr>
        <a:xfrm>
          <a:off x="7662240" y="1038420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</xdr:wsDr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15.xml.rels><?xml version="1.0" encoding="UTF-8"?>
<Relationships xmlns="http://schemas.openxmlformats.org/package/2006/relationships"><Relationship Id="rId1" Type="http://schemas.openxmlformats.org/officeDocument/2006/relationships/drawing" Target="../drawings/drawing13.xml"/>
</Relationships>
</file>

<file path=xl/worksheets/_rels/sheet16.xml.rels><?xml version="1.0" encoding="UTF-8"?>
<Relationships xmlns="http://schemas.openxmlformats.org/package/2006/relationships"><Relationship Id="rId1" Type="http://schemas.openxmlformats.org/officeDocument/2006/relationships/drawing" Target="../drawings/drawing14.xml"/>
</Relationships>
</file>

<file path=xl/worksheets/_rels/sheet17.xml.rels><?xml version="1.0" encoding="UTF-8"?>
<Relationships xmlns="http://schemas.openxmlformats.org/package/2006/relationships"><Relationship Id="rId1" Type="http://schemas.openxmlformats.org/officeDocument/2006/relationships/drawing" Target="../drawings/drawing15.xml"/>
</Relationships>
</file>

<file path=xl/worksheets/_rels/sheet18.xml.rels><?xml version="1.0" encoding="UTF-8"?>
<Relationships xmlns="http://schemas.openxmlformats.org/package/2006/relationships"><Relationship Id="rId1" Type="http://schemas.openxmlformats.org/officeDocument/2006/relationships/drawing" Target="../drawings/drawing16.xml"/>
</Relationships>
</file>

<file path=xl/worksheets/_rels/sheet19.xml.rels><?xml version="1.0" encoding="UTF-8"?>
<Relationships xmlns="http://schemas.openxmlformats.org/package/2006/relationships"><Relationship Id="rId1" Type="http://schemas.openxmlformats.org/officeDocument/2006/relationships/drawing" Target="../drawings/drawing17.xml"/>
</Relationships>
</file>

<file path=xl/worksheets/_rels/sheet20.xml.rels><?xml version="1.0" encoding="UTF-8"?>
<Relationships xmlns="http://schemas.openxmlformats.org/package/2006/relationships"><Relationship Id="rId1" Type="http://schemas.openxmlformats.org/officeDocument/2006/relationships/drawing" Target="../drawings/drawing18.xml"/>
</Relationships>
</file>

<file path=xl/worksheets/_rels/sheet24.xml.rels><?xml version="1.0" encoding="UTF-8"?>
<Relationships xmlns="http://schemas.openxmlformats.org/package/2006/relationships"><Relationship Id="rId1" Type="http://schemas.openxmlformats.org/officeDocument/2006/relationships/drawing" Target="../drawings/drawing19.xml"/>
</Relationships>
</file>

<file path=xl/worksheets/_rels/sheet25.xml.rels><?xml version="1.0" encoding="UTF-8"?>
<Relationships xmlns="http://schemas.openxmlformats.org/package/2006/relationships"><Relationship Id="rId1" Type="http://schemas.openxmlformats.org/officeDocument/2006/relationships/drawing" Target="../drawings/drawing20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5" min="1" style="1" width="9.1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7"/>
  <sheetViews>
    <sheetView showFormulas="false" showGridLines="fals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G26" activeCellId="0" sqref="G26"/>
    </sheetView>
  </sheetViews>
  <sheetFormatPr defaultColWidth="10.54296875" defaultRowHeight="14.25" zeroHeight="false" outlineLevelRow="0" outlineLevelCol="0"/>
  <cols>
    <col collapsed="false" customWidth="true" hidden="true" outlineLevel="0" max="1" min="1" style="259" width="3.71"/>
    <col collapsed="false" customWidth="true" hidden="true" outlineLevel="0" max="4" min="2" style="143" width="3.71"/>
    <col collapsed="false" customWidth="true" hidden="false" outlineLevel="0" max="5" min="5" style="260" width="3.71"/>
    <col collapsed="false" customWidth="true" hidden="false" outlineLevel="0" max="6" min="6" style="138" width="9.71"/>
    <col collapsed="false" customWidth="true" hidden="false" outlineLevel="0" max="7" min="7" style="138" width="37.72"/>
    <col collapsed="false" customWidth="true" hidden="false" outlineLevel="0" max="8" min="8" style="138" width="66.86"/>
    <col collapsed="false" customWidth="true" hidden="false" outlineLevel="0" max="9" min="9" style="138" width="115.72"/>
    <col collapsed="false" customWidth="false" hidden="false" outlineLevel="0" max="11" min="10" style="143" width="10.56"/>
    <col collapsed="false" customWidth="true" hidden="false" outlineLevel="0" max="12" min="12" style="143" width="11.14"/>
    <col collapsed="false" customWidth="false" hidden="false" outlineLevel="0" max="20" min="13" style="143" width="10.56"/>
    <col collapsed="false" customWidth="false" hidden="false" outlineLevel="0" max="1025" min="21" style="138" width="10.56"/>
  </cols>
  <sheetData>
    <row r="1" customFormat="false" ht="3" hidden="false" customHeight="true" outlineLevel="0" collapsed="false">
      <c r="A1" s="259" t="s">
        <v>119</v>
      </c>
    </row>
    <row r="2" customFormat="false" ht="22.5" hidden="false" customHeight="true" outlineLevel="0" collapsed="false">
      <c r="F2" s="261" t="s">
        <v>125</v>
      </c>
      <c r="G2" s="261"/>
      <c r="H2" s="261"/>
      <c r="I2" s="157"/>
    </row>
    <row r="3" customFormat="false" ht="3" hidden="false" customHeight="true" outlineLevel="0" collapsed="false"/>
    <row r="4" s="263" customFormat="true" ht="11.25" hidden="false" customHeight="true" outlineLevel="0" collapsed="false">
      <c r="A4" s="262"/>
      <c r="B4" s="262"/>
      <c r="C4" s="262"/>
      <c r="D4" s="262"/>
      <c r="F4" s="165" t="s">
        <v>126</v>
      </c>
      <c r="G4" s="165"/>
      <c r="H4" s="165"/>
      <c r="I4" s="264" t="s">
        <v>127</v>
      </c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</row>
    <row r="5" s="263" customFormat="true" ht="11.25" hidden="false" customHeight="true" outlineLevel="0" collapsed="false">
      <c r="A5" s="262"/>
      <c r="B5" s="262"/>
      <c r="C5" s="262"/>
      <c r="D5" s="262"/>
      <c r="F5" s="264" t="s">
        <v>78</v>
      </c>
      <c r="G5" s="265" t="s">
        <v>128</v>
      </c>
      <c r="H5" s="266" t="s">
        <v>21</v>
      </c>
      <c r="I5" s="264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</row>
    <row r="6" s="263" customFormat="true" ht="12" hidden="false" customHeight="true" outlineLevel="0" collapsed="false">
      <c r="A6" s="262"/>
      <c r="B6" s="262"/>
      <c r="C6" s="262"/>
      <c r="D6" s="262"/>
      <c r="F6" s="235" t="s">
        <v>80</v>
      </c>
      <c r="G6" s="267" t="n">
        <v>2</v>
      </c>
      <c r="H6" s="268" t="n">
        <v>3</v>
      </c>
      <c r="I6" s="269" t="n">
        <v>4</v>
      </c>
      <c r="J6" s="262" t="n">
        <v>4</v>
      </c>
      <c r="K6" s="262"/>
      <c r="L6" s="262"/>
      <c r="M6" s="262"/>
      <c r="N6" s="262"/>
      <c r="O6" s="262"/>
      <c r="P6" s="262"/>
      <c r="Q6" s="262"/>
      <c r="R6" s="262"/>
      <c r="S6" s="262"/>
      <c r="T6" s="262"/>
    </row>
    <row r="7" s="263" customFormat="true" ht="18.75" hidden="false" customHeight="false" outlineLevel="0" collapsed="false">
      <c r="A7" s="262"/>
      <c r="B7" s="262"/>
      <c r="C7" s="262"/>
      <c r="D7" s="262"/>
      <c r="F7" s="270" t="n">
        <v>1</v>
      </c>
      <c r="G7" s="271" t="s">
        <v>129</v>
      </c>
      <c r="H7" s="272" t="e">
        <f aca="false">IF(#NAME?="","",#NAME?)</f>
        <v>#N/A</v>
      </c>
      <c r="I7" s="273" t="s">
        <v>130</v>
      </c>
      <c r="J7" s="274"/>
      <c r="K7" s="262"/>
      <c r="L7" s="262"/>
      <c r="M7" s="262"/>
      <c r="N7" s="262"/>
      <c r="O7" s="262"/>
      <c r="P7" s="262"/>
      <c r="Q7" s="262"/>
      <c r="R7" s="262"/>
      <c r="S7" s="262"/>
      <c r="T7" s="262"/>
    </row>
    <row r="8" s="263" customFormat="true" ht="45" hidden="false" customHeight="false" outlineLevel="0" collapsed="false">
      <c r="A8" s="275" t="n">
        <v>1</v>
      </c>
      <c r="B8" s="262"/>
      <c r="C8" s="262"/>
      <c r="D8" s="262"/>
      <c r="F8" s="270" t="e">
        <f aca="false">"2." &amp;mergeValue()</f>
        <v>#VALUE!</v>
      </c>
      <c r="G8" s="271" t="s">
        <v>131</v>
      </c>
      <c r="H8" s="272" t="str">
        <f aca="false">IF('Перечень тарифов'!R21="","наименование отсутствует","" &amp; 'Перечень тарифов'!R21 &amp; "")</f>
        <v>наименование отсутствует</v>
      </c>
      <c r="I8" s="273" t="s">
        <v>132</v>
      </c>
      <c r="J8" s="274"/>
      <c r="K8" s="262"/>
      <c r="L8" s="262"/>
      <c r="M8" s="262"/>
      <c r="N8" s="262"/>
      <c r="O8" s="262"/>
      <c r="P8" s="262"/>
      <c r="Q8" s="262"/>
      <c r="R8" s="262"/>
      <c r="S8" s="262"/>
      <c r="T8" s="262"/>
    </row>
    <row r="9" s="263" customFormat="true" ht="22.5" hidden="false" customHeight="false" outlineLevel="0" collapsed="false">
      <c r="A9" s="275"/>
      <c r="B9" s="262"/>
      <c r="C9" s="262"/>
      <c r="D9" s="262"/>
      <c r="F9" s="270" t="e">
        <f aca="false">"3." &amp;mergeValue()</f>
        <v>#VALUE!</v>
      </c>
      <c r="G9" s="271" t="s">
        <v>133</v>
      </c>
      <c r="H9" s="272" t="str">
        <f aca="false">IF('Перечень тарифов'!F21="","наименование отсутствует","" &amp; 'Перечень тарифов'!F21 &amp; "")</f>
        <v>Горячее водоснабжение</v>
      </c>
      <c r="I9" s="273" t="s">
        <v>134</v>
      </c>
      <c r="J9" s="274"/>
      <c r="K9" s="262"/>
      <c r="L9" s="262"/>
      <c r="M9" s="262"/>
      <c r="N9" s="262"/>
      <c r="O9" s="262"/>
      <c r="P9" s="262"/>
      <c r="Q9" s="262"/>
      <c r="R9" s="262"/>
      <c r="S9" s="262"/>
      <c r="T9" s="262"/>
    </row>
    <row r="10" s="263" customFormat="true" ht="22.5" hidden="false" customHeight="false" outlineLevel="0" collapsed="false">
      <c r="A10" s="275"/>
      <c r="B10" s="262"/>
      <c r="C10" s="262"/>
      <c r="D10" s="262"/>
      <c r="F10" s="270" t="e">
        <f aca="false">"4."&amp;mergeValue()</f>
        <v>#VALUE!</v>
      </c>
      <c r="G10" s="271" t="s">
        <v>135</v>
      </c>
      <c r="H10" s="266" t="s">
        <v>136</v>
      </c>
      <c r="I10" s="273"/>
      <c r="J10" s="274"/>
      <c r="K10" s="262"/>
      <c r="L10" s="262"/>
      <c r="M10" s="262"/>
      <c r="N10" s="262"/>
      <c r="O10" s="262"/>
      <c r="P10" s="262"/>
      <c r="Q10" s="262"/>
      <c r="R10" s="262"/>
      <c r="S10" s="262"/>
      <c r="T10" s="262"/>
    </row>
    <row r="11" s="263" customFormat="true" ht="18.75" hidden="false" customHeight="false" outlineLevel="0" collapsed="false">
      <c r="A11" s="275"/>
      <c r="B11" s="275" t="n">
        <v>1</v>
      </c>
      <c r="C11" s="275"/>
      <c r="D11" s="275"/>
      <c r="F11" s="270" t="e">
        <f aca="false">"4."&amp;mergeValue() &amp;"."&amp;mergeValue()</f>
        <v>#VALUE!</v>
      </c>
      <c r="G11" s="276" t="s">
        <v>137</v>
      </c>
      <c r="H11" s="272" t="e">
        <f aca="false">IF(#NAME?="","",#NAME?)</f>
        <v>#N/A</v>
      </c>
      <c r="I11" s="273" t="s">
        <v>138</v>
      </c>
      <c r="J11" s="274"/>
      <c r="K11" s="262"/>
      <c r="L11" s="262"/>
      <c r="M11" s="262"/>
      <c r="N11" s="262"/>
      <c r="O11" s="262"/>
      <c r="P11" s="262"/>
      <c r="Q11" s="262"/>
      <c r="R11" s="262"/>
      <c r="S11" s="262"/>
      <c r="T11" s="262"/>
    </row>
    <row r="12" s="263" customFormat="true" ht="22.5" hidden="false" customHeight="false" outlineLevel="0" collapsed="false">
      <c r="A12" s="275"/>
      <c r="B12" s="275"/>
      <c r="C12" s="275" t="n">
        <v>1</v>
      </c>
      <c r="D12" s="275"/>
      <c r="F12" s="270" t="e">
        <f aca="false">"4."&amp;mergeValue() &amp;"."&amp;mergeValue()&amp;"."&amp;mergeValue()</f>
        <v>#VALUE!</v>
      </c>
      <c r="G12" s="277" t="s">
        <v>139</v>
      </c>
      <c r="H12" s="272" t="str">
        <f aca="false">IF(Территории!H13="","","" &amp; Территории!H13 &amp; "")</f>
        <v>город Ярославль</v>
      </c>
      <c r="I12" s="273" t="s">
        <v>140</v>
      </c>
      <c r="J12" s="274"/>
      <c r="K12" s="262"/>
      <c r="L12" s="262"/>
      <c r="M12" s="262"/>
      <c r="N12" s="262"/>
      <c r="O12" s="262"/>
      <c r="P12" s="262"/>
      <c r="Q12" s="262"/>
      <c r="R12" s="262"/>
      <c r="S12" s="262"/>
      <c r="T12" s="262"/>
    </row>
    <row r="13" s="263" customFormat="true" ht="56.25" hidden="false" customHeight="false" outlineLevel="0" collapsed="false">
      <c r="A13" s="275"/>
      <c r="B13" s="275"/>
      <c r="C13" s="275"/>
      <c r="D13" s="275" t="n">
        <v>1</v>
      </c>
      <c r="F13" s="270" t="e">
        <f aca="false">"4."&amp;mergeValue() &amp;"."&amp;mergeValue()&amp;"."&amp;mergeValue()&amp;"."&amp;mergeValue()</f>
        <v>#VALUE!</v>
      </c>
      <c r="G13" s="278" t="s">
        <v>141</v>
      </c>
      <c r="H13" s="272" t="str">
        <f aca="false">IF(Территории!R14="","","" &amp; Территории!R14 &amp; "")</f>
        <v>город Ярославль (78701000)</v>
      </c>
      <c r="I13" s="279" t="s">
        <v>142</v>
      </c>
      <c r="J13" s="274"/>
      <c r="K13" s="262"/>
      <c r="L13" s="262"/>
      <c r="M13" s="262"/>
      <c r="N13" s="262"/>
      <c r="O13" s="262"/>
      <c r="P13" s="262"/>
      <c r="Q13" s="262"/>
      <c r="R13" s="262"/>
      <c r="S13" s="262"/>
      <c r="T13" s="262"/>
    </row>
    <row r="14" s="263" customFormat="true" ht="45" hidden="false" customHeight="false" outlineLevel="0" collapsed="false">
      <c r="A14" s="275" t="n">
        <v>2</v>
      </c>
      <c r="B14" s="262"/>
      <c r="C14" s="262"/>
      <c r="D14" s="262"/>
      <c r="F14" s="270" t="e">
        <f aca="false">"2." &amp;mergeValue()</f>
        <v>#VALUE!</v>
      </c>
      <c r="G14" s="271" t="s">
        <v>131</v>
      </c>
      <c r="H14" s="272" t="str">
        <f aca="false">IF('Перечень тарифов'!R23="","наименование отсутствует","" &amp; 'Перечень тарифов'!R23 &amp; "")</f>
        <v>наименование отсутствует</v>
      </c>
      <c r="I14" s="273" t="s">
        <v>132</v>
      </c>
      <c r="J14" s="274"/>
      <c r="K14" s="262"/>
      <c r="L14" s="262"/>
      <c r="M14" s="262"/>
      <c r="N14" s="262"/>
      <c r="O14" s="262"/>
      <c r="P14" s="262"/>
      <c r="Q14" s="262"/>
      <c r="R14" s="262"/>
      <c r="S14" s="262"/>
      <c r="T14" s="262"/>
    </row>
    <row r="15" s="263" customFormat="true" ht="22.5" hidden="false" customHeight="false" outlineLevel="0" collapsed="false">
      <c r="A15" s="275"/>
      <c r="B15" s="262"/>
      <c r="C15" s="262"/>
      <c r="D15" s="262"/>
      <c r="F15" s="270" t="e">
        <f aca="false">"3." &amp;mergeValue()</f>
        <v>#VALUE!</v>
      </c>
      <c r="G15" s="271" t="s">
        <v>133</v>
      </c>
      <c r="H15" s="272" t="str">
        <f aca="false">IF('Перечень тарифов'!F21="","наименование отсутствует","" &amp; 'Перечень тарифов'!F21 &amp; "")</f>
        <v>Горячее водоснабжение</v>
      </c>
      <c r="I15" s="273" t="s">
        <v>134</v>
      </c>
      <c r="J15" s="274"/>
      <c r="K15" s="262"/>
      <c r="L15" s="262"/>
      <c r="M15" s="262"/>
      <c r="N15" s="262"/>
      <c r="O15" s="262"/>
      <c r="P15" s="262"/>
      <c r="Q15" s="262"/>
      <c r="R15" s="262"/>
      <c r="S15" s="262"/>
      <c r="T15" s="262"/>
    </row>
    <row r="16" s="263" customFormat="true" ht="22.5" hidden="false" customHeight="false" outlineLevel="0" collapsed="false">
      <c r="A16" s="275"/>
      <c r="B16" s="262"/>
      <c r="C16" s="262"/>
      <c r="D16" s="262"/>
      <c r="F16" s="270" t="e">
        <f aca="false">"4."&amp;mergeValue()</f>
        <v>#VALUE!</v>
      </c>
      <c r="G16" s="271" t="s">
        <v>135</v>
      </c>
      <c r="H16" s="266" t="s">
        <v>136</v>
      </c>
      <c r="I16" s="273"/>
      <c r="J16" s="274"/>
      <c r="K16" s="262"/>
      <c r="L16" s="262"/>
      <c r="M16" s="262"/>
      <c r="N16" s="262"/>
      <c r="O16" s="262"/>
      <c r="P16" s="262"/>
      <c r="Q16" s="262"/>
      <c r="R16" s="262"/>
      <c r="S16" s="262"/>
      <c r="T16" s="262"/>
    </row>
    <row r="17" s="263" customFormat="true" ht="18.75" hidden="false" customHeight="false" outlineLevel="0" collapsed="false">
      <c r="A17" s="275"/>
      <c r="B17" s="275" t="n">
        <v>1</v>
      </c>
      <c r="C17" s="275"/>
      <c r="D17" s="275"/>
      <c r="F17" s="270" t="e">
        <f aca="false">"4."&amp;mergeValue() &amp;"."&amp;mergeValue()</f>
        <v>#VALUE!</v>
      </c>
      <c r="G17" s="276" t="s">
        <v>137</v>
      </c>
      <c r="H17" s="272" t="e">
        <f aca="false">IF(#NAME?="","",#NAME?)</f>
        <v>#N/A</v>
      </c>
      <c r="I17" s="273" t="s">
        <v>138</v>
      </c>
      <c r="J17" s="274"/>
      <c r="K17" s="262"/>
      <c r="L17" s="262"/>
      <c r="M17" s="262"/>
      <c r="N17" s="262"/>
      <c r="O17" s="262"/>
      <c r="P17" s="262"/>
      <c r="Q17" s="262"/>
      <c r="R17" s="262"/>
      <c r="S17" s="262"/>
      <c r="T17" s="262"/>
    </row>
    <row r="18" s="263" customFormat="true" ht="22.5" hidden="false" customHeight="false" outlineLevel="0" collapsed="false">
      <c r="A18" s="275"/>
      <c r="B18" s="275"/>
      <c r="C18" s="275" t="n">
        <v>1</v>
      </c>
      <c r="D18" s="275"/>
      <c r="F18" s="270" t="e">
        <f aca="false">"4."&amp;mergeValue() &amp;"."&amp;mergeValue()&amp;"."&amp;mergeValue()</f>
        <v>#VALUE!</v>
      </c>
      <c r="G18" s="277" t="s">
        <v>139</v>
      </c>
      <c r="H18" s="272" t="str">
        <f aca="false">IF(Территории!H16="","","" &amp; Территории!H16 &amp; "")</f>
        <v>Ростовский муниципальный район</v>
      </c>
      <c r="I18" s="273" t="s">
        <v>140</v>
      </c>
      <c r="J18" s="274"/>
      <c r="K18" s="262"/>
      <c r="L18" s="262"/>
      <c r="M18" s="262"/>
      <c r="N18" s="262"/>
      <c r="O18" s="262"/>
      <c r="P18" s="262"/>
      <c r="Q18" s="262"/>
      <c r="R18" s="262"/>
      <c r="S18" s="262"/>
      <c r="T18" s="262"/>
    </row>
    <row r="19" s="263" customFormat="true" ht="56.25" hidden="false" customHeight="false" outlineLevel="0" collapsed="false">
      <c r="A19" s="275"/>
      <c r="B19" s="275"/>
      <c r="C19" s="275"/>
      <c r="D19" s="275" t="n">
        <v>1</v>
      </c>
      <c r="F19" s="270" t="e">
        <f aca="false">"4."&amp;mergeValue() &amp;"."&amp;mergeValue()&amp;"."&amp;mergeValue()&amp;"."&amp;mergeValue()</f>
        <v>#VALUE!</v>
      </c>
      <c r="G19" s="278" t="s">
        <v>141</v>
      </c>
      <c r="H19" s="272" t="str">
        <f aca="false">IF(Территории!R17="","","" &amp; Территории!R17 &amp; "")</f>
        <v>Семибратово сельское поселение (78637447)</v>
      </c>
      <c r="I19" s="279" t="s">
        <v>142</v>
      </c>
      <c r="J19" s="274"/>
      <c r="K19" s="262"/>
      <c r="L19" s="262"/>
      <c r="M19" s="262"/>
      <c r="N19" s="262"/>
      <c r="O19" s="262"/>
      <c r="P19" s="262"/>
      <c r="Q19" s="262"/>
      <c r="R19" s="262"/>
      <c r="S19" s="262"/>
      <c r="T19" s="262"/>
    </row>
    <row r="20" s="263" customFormat="true" ht="45" hidden="false" customHeight="false" outlineLevel="0" collapsed="false">
      <c r="A20" s="275" t="n">
        <v>3</v>
      </c>
      <c r="B20" s="262"/>
      <c r="C20" s="262"/>
      <c r="D20" s="262"/>
      <c r="F20" s="270" t="e">
        <f aca="false">"2." &amp;mergeValue()</f>
        <v>#VALUE!</v>
      </c>
      <c r="G20" s="271" t="s">
        <v>131</v>
      </c>
      <c r="H20" s="272" t="str">
        <f aca="false">IF('Перечень тарифов'!R25="","наименование отсутствует","" &amp; 'Перечень тарифов'!R25 &amp; "")</f>
        <v>наименование отсутствует</v>
      </c>
      <c r="I20" s="273" t="s">
        <v>132</v>
      </c>
      <c r="J20" s="274"/>
      <c r="K20" s="262"/>
      <c r="L20" s="262"/>
      <c r="M20" s="262"/>
      <c r="N20" s="262"/>
      <c r="O20" s="262"/>
      <c r="P20" s="262"/>
      <c r="Q20" s="262"/>
      <c r="R20" s="262"/>
      <c r="S20" s="262"/>
      <c r="T20" s="262"/>
    </row>
    <row r="21" s="263" customFormat="true" ht="22.5" hidden="false" customHeight="false" outlineLevel="0" collapsed="false">
      <c r="A21" s="275"/>
      <c r="B21" s="262"/>
      <c r="C21" s="262"/>
      <c r="D21" s="262"/>
      <c r="F21" s="270" t="e">
        <f aca="false">"3." &amp;mergeValue()</f>
        <v>#VALUE!</v>
      </c>
      <c r="G21" s="271" t="s">
        <v>133</v>
      </c>
      <c r="H21" s="272" t="str">
        <f aca="false">IF('Перечень тарифов'!F21="","наименование отсутствует","" &amp; 'Перечень тарифов'!F21 &amp; "")</f>
        <v>Горячее водоснабжение</v>
      </c>
      <c r="I21" s="273" t="s">
        <v>134</v>
      </c>
      <c r="J21" s="274"/>
      <c r="K21" s="262"/>
      <c r="L21" s="262"/>
      <c r="M21" s="262"/>
      <c r="N21" s="262"/>
      <c r="O21" s="262"/>
      <c r="P21" s="262"/>
      <c r="Q21" s="262"/>
      <c r="R21" s="262"/>
      <c r="S21" s="262"/>
      <c r="T21" s="262"/>
    </row>
    <row r="22" s="263" customFormat="true" ht="22.5" hidden="false" customHeight="false" outlineLevel="0" collapsed="false">
      <c r="A22" s="275"/>
      <c r="B22" s="262"/>
      <c r="C22" s="262"/>
      <c r="D22" s="262"/>
      <c r="F22" s="270" t="e">
        <f aca="false">"4."&amp;mergeValue()</f>
        <v>#VALUE!</v>
      </c>
      <c r="G22" s="271" t="s">
        <v>135</v>
      </c>
      <c r="H22" s="266" t="s">
        <v>136</v>
      </c>
      <c r="I22" s="273"/>
      <c r="J22" s="274"/>
      <c r="K22" s="262"/>
      <c r="L22" s="262"/>
      <c r="M22" s="262"/>
      <c r="N22" s="262"/>
      <c r="O22" s="262"/>
      <c r="P22" s="262"/>
      <c r="Q22" s="262"/>
      <c r="R22" s="262"/>
      <c r="S22" s="262"/>
      <c r="T22" s="262"/>
    </row>
    <row r="23" s="263" customFormat="true" ht="18.75" hidden="false" customHeight="false" outlineLevel="0" collapsed="false">
      <c r="A23" s="275"/>
      <c r="B23" s="275" t="n">
        <v>1</v>
      </c>
      <c r="C23" s="275"/>
      <c r="D23" s="275"/>
      <c r="F23" s="270" t="e">
        <f aca="false">"4."&amp;mergeValue() &amp;"."&amp;mergeValue()</f>
        <v>#VALUE!</v>
      </c>
      <c r="G23" s="276" t="s">
        <v>137</v>
      </c>
      <c r="H23" s="272" t="e">
        <f aca="false">IF(#NAME?="","",#NAME?)</f>
        <v>#N/A</v>
      </c>
      <c r="I23" s="273" t="s">
        <v>138</v>
      </c>
      <c r="J23" s="274"/>
      <c r="K23" s="262"/>
      <c r="L23" s="262"/>
      <c r="M23" s="262"/>
      <c r="N23" s="262"/>
      <c r="O23" s="262"/>
      <c r="P23" s="262"/>
      <c r="Q23" s="262"/>
      <c r="R23" s="262"/>
      <c r="S23" s="262"/>
      <c r="T23" s="262"/>
    </row>
    <row r="24" s="263" customFormat="true" ht="22.5" hidden="false" customHeight="false" outlineLevel="0" collapsed="false">
      <c r="A24" s="275"/>
      <c r="B24" s="275"/>
      <c r="C24" s="275" t="n">
        <v>1</v>
      </c>
      <c r="D24" s="275"/>
      <c r="F24" s="270" t="e">
        <f aca="false">"4."&amp;mergeValue() &amp;"."&amp;mergeValue()&amp;"."&amp;mergeValue()</f>
        <v>#VALUE!</v>
      </c>
      <c r="G24" s="277" t="s">
        <v>139</v>
      </c>
      <c r="H24" s="272" t="str">
        <f aca="false">IF(Территории!H19="","","" &amp; Территории!H19 &amp; "")</f>
        <v>Угличский муниципальный район</v>
      </c>
      <c r="I24" s="273" t="s">
        <v>140</v>
      </c>
      <c r="J24" s="274"/>
      <c r="K24" s="262"/>
      <c r="L24" s="262"/>
      <c r="M24" s="262"/>
      <c r="N24" s="262"/>
      <c r="O24" s="262"/>
      <c r="P24" s="262"/>
      <c r="Q24" s="262"/>
      <c r="R24" s="262"/>
      <c r="S24" s="262"/>
      <c r="T24" s="262"/>
    </row>
    <row r="25" s="263" customFormat="true" ht="56.25" hidden="false" customHeight="false" outlineLevel="0" collapsed="false">
      <c r="A25" s="275"/>
      <c r="B25" s="275"/>
      <c r="C25" s="275"/>
      <c r="D25" s="275" t="n">
        <v>1</v>
      </c>
      <c r="F25" s="270" t="e">
        <f aca="false">"4."&amp;mergeValue() &amp;"."&amp;mergeValue()&amp;"."&amp;mergeValue()&amp;"."&amp;mergeValue()</f>
        <v>#VALUE!</v>
      </c>
      <c r="G25" s="278" t="s">
        <v>141</v>
      </c>
      <c r="H25" s="272" t="str">
        <f aca="false">IF(Территории!R20="","","" &amp; Территории!R20 &amp; "")</f>
        <v>Угличский муниципальный район (78646000)</v>
      </c>
      <c r="I25" s="279" t="s">
        <v>142</v>
      </c>
      <c r="J25" s="274"/>
      <c r="K25" s="262"/>
      <c r="L25" s="262"/>
      <c r="M25" s="262"/>
      <c r="N25" s="262"/>
      <c r="O25" s="262"/>
      <c r="P25" s="262"/>
      <c r="Q25" s="262"/>
      <c r="R25" s="262"/>
      <c r="S25" s="262"/>
      <c r="T25" s="262"/>
    </row>
    <row r="26" s="245" customFormat="true" ht="3" hidden="false" customHeight="true" outlineLevel="0" collapsed="false">
      <c r="A26" s="209"/>
      <c r="B26" s="209"/>
      <c r="C26" s="209"/>
      <c r="D26" s="209"/>
      <c r="F26" s="280"/>
      <c r="G26" s="281"/>
      <c r="H26" s="282"/>
      <c r="I26" s="283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</row>
    <row r="27" s="245" customFormat="true" ht="15" hidden="false" customHeight="true" outlineLevel="0" collapsed="false">
      <c r="A27" s="209"/>
      <c r="B27" s="209"/>
      <c r="C27" s="209"/>
      <c r="D27" s="209"/>
      <c r="F27" s="280"/>
      <c r="G27" s="284" t="s">
        <v>143</v>
      </c>
      <c r="H27" s="284"/>
      <c r="I27" s="283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</row>
  </sheetData>
  <sheetProtection sheet="true" password="fa9c" objects="true" scenarios="true" formatColumns="false" formatRows="false"/>
  <mergeCells count="13">
    <mergeCell ref="F2:H2"/>
    <mergeCell ref="F4:H4"/>
    <mergeCell ref="I4:I5"/>
    <mergeCell ref="A8:A13"/>
    <mergeCell ref="B11:B13"/>
    <mergeCell ref="C12:C13"/>
    <mergeCell ref="A14:A19"/>
    <mergeCell ref="B17:B19"/>
    <mergeCell ref="C18:C19"/>
    <mergeCell ref="A20:A25"/>
    <mergeCell ref="B23:B25"/>
    <mergeCell ref="C24:C25"/>
    <mergeCell ref="G27:H27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I26:I27" type="textLength">
      <formula1>900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34"/>
  <sheetViews>
    <sheetView showFormulas="false" showGridLines="false" showRowColHeaders="true" showZeros="true" rightToLeft="false" tabSelected="false" showOutlineSymbols="true" defaultGridColor="true" view="normal" topLeftCell="C23" colorId="64" zoomScale="100" zoomScaleNormal="100" zoomScalePageLayoutView="100" workbookViewId="0">
      <selection pane="topLeft" activeCell="J26" activeCellId="0" sqref="J26"/>
    </sheetView>
  </sheetViews>
  <sheetFormatPr defaultColWidth="10.54296875" defaultRowHeight="14.25" zeroHeight="false" outlineLevelRow="0" outlineLevelCol="0"/>
  <cols>
    <col collapsed="false" customWidth="true" hidden="true" outlineLevel="0" max="1" min="1" style="285" width="9.14"/>
    <col collapsed="false" customWidth="true" hidden="true" outlineLevel="0" max="2" min="2" style="137" width="9.14"/>
    <col collapsed="false" customWidth="true" hidden="false" outlineLevel="0" max="3" min="3" style="260" width="3.71"/>
    <col collapsed="false" customWidth="true" hidden="false" outlineLevel="0" max="4" min="4" style="138" width="6.28"/>
    <col collapsed="false" customWidth="true" hidden="false" outlineLevel="0" max="5" min="5" style="138" width="46.71"/>
    <col collapsed="false" customWidth="true" hidden="false" outlineLevel="0" max="6" min="6" style="138" width="35.71"/>
    <col collapsed="false" customWidth="true" hidden="false" outlineLevel="0" max="7" min="7" style="138" width="3.71"/>
    <col collapsed="false" customWidth="true" hidden="false" outlineLevel="0" max="9" min="8" style="138" width="11.7"/>
    <col collapsed="false" customWidth="true" hidden="false" outlineLevel="0" max="11" min="10" style="138" width="35.71"/>
    <col collapsed="false" customWidth="true" hidden="false" outlineLevel="0" max="12" min="12" style="138" width="84.86"/>
    <col collapsed="false" customWidth="false" hidden="false" outlineLevel="0" max="13" min="13" style="138" width="10.56"/>
    <col collapsed="false" customWidth="false" hidden="false" outlineLevel="0" max="15" min="14" style="140" width="10.56"/>
    <col collapsed="false" customWidth="false" hidden="false" outlineLevel="0" max="1025" min="16" style="138" width="10.56"/>
  </cols>
  <sheetData>
    <row r="1" customFormat="false" ht="14.25" hidden="true" customHeight="false" outlineLevel="0" collapsed="false">
      <c r="S1" s="310"/>
      <c r="AF1" s="286"/>
    </row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3" hidden="false" customHeight="true" outlineLevel="0" collapsed="false">
      <c r="C4" s="287"/>
      <c r="D4" s="288"/>
      <c r="E4" s="288"/>
      <c r="F4" s="288"/>
      <c r="G4" s="288"/>
      <c r="H4" s="288"/>
      <c r="I4" s="288"/>
      <c r="J4" s="288"/>
      <c r="K4" s="289"/>
      <c r="L4" s="289"/>
    </row>
    <row r="5" customFormat="false" ht="26.1" hidden="false" customHeight="true" outlineLevel="0" collapsed="false">
      <c r="C5" s="287"/>
      <c r="D5" s="290" t="s">
        <v>156</v>
      </c>
      <c r="E5" s="290"/>
      <c r="F5" s="290"/>
      <c r="G5" s="290"/>
      <c r="H5" s="290"/>
      <c r="I5" s="290"/>
      <c r="J5" s="290"/>
      <c r="K5" s="290"/>
      <c r="L5" s="311"/>
    </row>
    <row r="6" customFormat="false" ht="3" hidden="false" customHeight="true" outlineLevel="0" collapsed="false">
      <c r="C6" s="287"/>
      <c r="D6" s="288"/>
      <c r="E6" s="292"/>
      <c r="F6" s="292"/>
      <c r="G6" s="292"/>
      <c r="H6" s="292"/>
      <c r="I6" s="292"/>
      <c r="J6" s="292"/>
      <c r="K6" s="293"/>
      <c r="L6" s="294"/>
    </row>
    <row r="7" customFormat="false" ht="18.75" hidden="false" customHeight="false" outlineLevel="0" collapsed="false">
      <c r="C7" s="287"/>
      <c r="D7" s="288"/>
      <c r="E7" s="312" t="e">
        <f aca="false">"Дата подачи заявления об "&amp;IF(#NAME?="","утверждении","изменении") &amp; " тарифов"</f>
        <v>#N/A</v>
      </c>
      <c r="F7" s="313" t="e">
        <f aca="false">IF(#NAME?="",IF(#NAME?="","",#NAME?),#NAME?)</f>
        <v>#N/A</v>
      </c>
      <c r="G7" s="313"/>
      <c r="H7" s="313"/>
      <c r="I7" s="313"/>
      <c r="J7" s="313"/>
      <c r="K7" s="313"/>
      <c r="L7" s="314"/>
      <c r="M7" s="315"/>
    </row>
    <row r="8" customFormat="false" ht="18.75" hidden="false" customHeight="false" outlineLevel="0" collapsed="false">
      <c r="C8" s="287"/>
      <c r="D8" s="288"/>
      <c r="E8" s="312" t="e">
        <f aca="false">"Номер подачи заявления об "&amp;IF(#NAME?="","утверждении","изменении") &amp; " тарифов"</f>
        <v>#N/A</v>
      </c>
      <c r="F8" s="313" t="e">
        <f aca="false">IF(#NAME?="",IF(#NAME?="","",#NAME?),#NAME?)</f>
        <v>#N/A</v>
      </c>
      <c r="G8" s="313"/>
      <c r="H8" s="313"/>
      <c r="I8" s="313"/>
      <c r="J8" s="313"/>
      <c r="K8" s="313"/>
      <c r="L8" s="314"/>
      <c r="M8" s="315"/>
    </row>
    <row r="9" customFormat="false" ht="14.25" hidden="false" customHeight="false" outlineLevel="0" collapsed="false">
      <c r="C9" s="287"/>
      <c r="D9" s="288"/>
      <c r="E9" s="292"/>
      <c r="F9" s="292"/>
      <c r="G9" s="292"/>
      <c r="H9" s="292"/>
      <c r="I9" s="292"/>
      <c r="J9" s="292"/>
      <c r="K9" s="293"/>
      <c r="L9" s="294"/>
    </row>
    <row r="10" customFormat="false" ht="21" hidden="false" customHeight="true" outlineLevel="0" collapsed="false">
      <c r="C10" s="287"/>
      <c r="D10" s="295" t="s">
        <v>126</v>
      </c>
      <c r="E10" s="295"/>
      <c r="F10" s="295"/>
      <c r="G10" s="295"/>
      <c r="H10" s="295"/>
      <c r="I10" s="295"/>
      <c r="J10" s="295"/>
      <c r="K10" s="295"/>
      <c r="L10" s="296" t="s">
        <v>127</v>
      </c>
    </row>
    <row r="11" customFormat="false" ht="21" hidden="false" customHeight="true" outlineLevel="0" collapsed="false">
      <c r="C11" s="287"/>
      <c r="D11" s="295" t="s">
        <v>78</v>
      </c>
      <c r="E11" s="297" t="s">
        <v>107</v>
      </c>
      <c r="F11" s="297" t="s">
        <v>110</v>
      </c>
      <c r="G11" s="295" t="s">
        <v>157</v>
      </c>
      <c r="H11" s="295"/>
      <c r="I11" s="295"/>
      <c r="J11" s="297" t="s">
        <v>21</v>
      </c>
      <c r="K11" s="297" t="s">
        <v>145</v>
      </c>
      <c r="L11" s="296"/>
    </row>
    <row r="12" customFormat="false" ht="21" hidden="false" customHeight="true" outlineLevel="0" collapsed="false">
      <c r="C12" s="287"/>
      <c r="D12" s="295"/>
      <c r="E12" s="297"/>
      <c r="F12" s="297"/>
      <c r="G12" s="297" t="s">
        <v>158</v>
      </c>
      <c r="H12" s="297"/>
      <c r="I12" s="297" t="s">
        <v>159</v>
      </c>
      <c r="J12" s="297"/>
      <c r="K12" s="297"/>
      <c r="L12" s="296"/>
    </row>
    <row r="13" customFormat="false" ht="12" hidden="false" customHeight="true" outlineLevel="0" collapsed="false">
      <c r="C13" s="287"/>
      <c r="D13" s="235" t="s">
        <v>80</v>
      </c>
      <c r="E13" s="235" t="s">
        <v>81</v>
      </c>
      <c r="F13" s="235" t="s">
        <v>82</v>
      </c>
      <c r="G13" s="316" t="s">
        <v>83</v>
      </c>
      <c r="H13" s="316"/>
      <c r="I13" s="235" t="s">
        <v>84</v>
      </c>
      <c r="J13" s="235" t="s">
        <v>85</v>
      </c>
      <c r="K13" s="235" t="s">
        <v>86</v>
      </c>
      <c r="L13" s="235" t="s">
        <v>116</v>
      </c>
    </row>
    <row r="14" customFormat="false" ht="14.25" hidden="false" customHeight="true" outlineLevel="0" collapsed="false">
      <c r="A14" s="298"/>
      <c r="C14" s="287"/>
      <c r="D14" s="317" t="n">
        <v>1</v>
      </c>
      <c r="E14" s="300" t="s">
        <v>160</v>
      </c>
      <c r="F14" s="300"/>
      <c r="G14" s="300"/>
      <c r="H14" s="300"/>
      <c r="I14" s="300"/>
      <c r="J14" s="300"/>
      <c r="K14" s="300"/>
      <c r="L14" s="318"/>
      <c r="M14" s="319"/>
    </row>
    <row r="15" customFormat="false" ht="56.25" hidden="false" customHeight="true" outlineLevel="0" collapsed="false">
      <c r="A15" s="298"/>
      <c r="C15" s="287"/>
      <c r="D15" s="317" t="s">
        <v>161</v>
      </c>
      <c r="E15" s="320" t="s">
        <v>136</v>
      </c>
      <c r="F15" s="320" t="s">
        <v>136</v>
      </c>
      <c r="G15" s="320" t="s">
        <v>136</v>
      </c>
      <c r="H15" s="320"/>
      <c r="I15" s="320" t="s">
        <v>136</v>
      </c>
      <c r="J15" s="301" t="s">
        <v>162</v>
      </c>
      <c r="K15" s="302" t="s">
        <v>163</v>
      </c>
      <c r="L15" s="273" t="s">
        <v>164</v>
      </c>
      <c r="M15" s="319"/>
    </row>
    <row r="16" customFormat="false" ht="18.75" hidden="false" customHeight="true" outlineLevel="0" collapsed="false">
      <c r="A16" s="298"/>
      <c r="B16" s="137" t="n">
        <v>3</v>
      </c>
      <c r="C16" s="287"/>
      <c r="D16" s="321" t="n">
        <v>2</v>
      </c>
      <c r="E16" s="322" t="s">
        <v>165</v>
      </c>
      <c r="F16" s="322"/>
      <c r="G16" s="322"/>
      <c r="H16" s="322"/>
      <c r="I16" s="322"/>
      <c r="J16" s="322" t="s">
        <v>136</v>
      </c>
      <c r="K16" s="322"/>
      <c r="L16" s="323"/>
      <c r="M16" s="319"/>
    </row>
    <row r="17" customFormat="false" ht="90" hidden="false" customHeight="true" outlineLevel="0" collapsed="false">
      <c r="A17" s="298"/>
      <c r="C17" s="324"/>
      <c r="D17" s="299" t="s">
        <v>166</v>
      </c>
      <c r="E17" s="325" t="str">
        <f aca="false"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17" s="326" t="str">
        <f aca="false">IF('Перечень тарифов'!J21="","наименование отсутствует","" &amp; 'Перечень тарифов'!J21 &amp; "")</f>
        <v>двухкомпонентный тариф</v>
      </c>
      <c r="G17" s="320"/>
      <c r="H17" s="327" t="s">
        <v>36</v>
      </c>
      <c r="I17" s="328" t="s">
        <v>167</v>
      </c>
      <c r="J17" s="301" t="s">
        <v>168</v>
      </c>
      <c r="K17" s="320" t="s">
        <v>136</v>
      </c>
      <c r="L17" s="279" t="s">
        <v>169</v>
      </c>
      <c r="M17" s="319"/>
    </row>
    <row r="18" customFormat="false" ht="18.75" hidden="false" customHeight="false" outlineLevel="0" collapsed="false">
      <c r="A18" s="298"/>
      <c r="C18" s="324"/>
      <c r="D18" s="299"/>
      <c r="E18" s="325"/>
      <c r="F18" s="326"/>
      <c r="G18" s="329"/>
      <c r="H18" s="306" t="s">
        <v>170</v>
      </c>
      <c r="I18" s="307"/>
      <c r="J18" s="307"/>
      <c r="K18" s="308"/>
      <c r="L18" s="279"/>
      <c r="M18" s="319"/>
    </row>
    <row r="19" customFormat="false" ht="18.75" hidden="false" customHeight="true" outlineLevel="0" collapsed="false">
      <c r="A19" s="298"/>
      <c r="B19" s="137" t="n">
        <v>3</v>
      </c>
      <c r="C19" s="287"/>
      <c r="D19" s="299" t="s">
        <v>82</v>
      </c>
      <c r="E19" s="300" t="s">
        <v>171</v>
      </c>
      <c r="F19" s="300"/>
      <c r="G19" s="300"/>
      <c r="H19" s="300"/>
      <c r="I19" s="300"/>
      <c r="J19" s="300"/>
      <c r="K19" s="300"/>
      <c r="L19" s="330"/>
      <c r="M19" s="319"/>
    </row>
    <row r="20" customFormat="false" ht="33.75" hidden="false" customHeight="true" outlineLevel="0" collapsed="false">
      <c r="A20" s="298"/>
      <c r="C20" s="287"/>
      <c r="D20" s="317" t="s">
        <v>172</v>
      </c>
      <c r="E20" s="320" t="s">
        <v>136</v>
      </c>
      <c r="F20" s="320" t="s">
        <v>136</v>
      </c>
      <c r="G20" s="320" t="s">
        <v>136</v>
      </c>
      <c r="H20" s="320"/>
      <c r="I20" s="320" t="s">
        <v>136</v>
      </c>
      <c r="J20" s="320" t="s">
        <v>136</v>
      </c>
      <c r="K20" s="302" t="s">
        <v>173</v>
      </c>
      <c r="L20" s="273" t="s">
        <v>174</v>
      </c>
      <c r="M20" s="319"/>
    </row>
    <row r="21" customFormat="false" ht="18.75" hidden="false" customHeight="true" outlineLevel="0" collapsed="false">
      <c r="A21" s="298"/>
      <c r="B21" s="137" t="n">
        <v>3</v>
      </c>
      <c r="C21" s="287"/>
      <c r="D21" s="299" t="s">
        <v>83</v>
      </c>
      <c r="E21" s="300" t="s">
        <v>175</v>
      </c>
      <c r="F21" s="300"/>
      <c r="G21" s="300"/>
      <c r="H21" s="300"/>
      <c r="I21" s="300"/>
      <c r="J21" s="300"/>
      <c r="K21" s="300"/>
      <c r="L21" s="330"/>
      <c r="M21" s="319"/>
    </row>
    <row r="22" customFormat="false" ht="67.5" hidden="false" customHeight="true" outlineLevel="0" collapsed="false">
      <c r="A22" s="298"/>
      <c r="C22" s="324"/>
      <c r="D22" s="299" t="s">
        <v>176</v>
      </c>
      <c r="E22" s="325" t="str">
        <f aca="false"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22" s="326" t="str">
        <f aca="false">IF('Перечень тарифов'!J21="","наименование отсутствует","" &amp; 'Перечень тарифов'!J21 &amp; "")</f>
        <v>двухкомпонентный тариф</v>
      </c>
      <c r="G22" s="320"/>
      <c r="H22" s="328" t="s">
        <v>36</v>
      </c>
      <c r="I22" s="328" t="s">
        <v>167</v>
      </c>
      <c r="J22" s="331" t="n">
        <v>0</v>
      </c>
      <c r="K22" s="320" t="s">
        <v>136</v>
      </c>
      <c r="L22" s="279" t="s">
        <v>177</v>
      </c>
      <c r="M22" s="319"/>
    </row>
    <row r="23" customFormat="false" ht="18.75" hidden="false" customHeight="false" outlineLevel="0" collapsed="false">
      <c r="A23" s="298"/>
      <c r="C23" s="324"/>
      <c r="D23" s="299"/>
      <c r="E23" s="325"/>
      <c r="F23" s="326"/>
      <c r="G23" s="329"/>
      <c r="H23" s="306" t="s">
        <v>170</v>
      </c>
      <c r="I23" s="332"/>
      <c r="J23" s="332"/>
      <c r="K23" s="308"/>
      <c r="L23" s="279"/>
      <c r="M23" s="319"/>
    </row>
    <row r="24" customFormat="false" ht="18.75" hidden="false" customHeight="true" outlineLevel="0" collapsed="false">
      <c r="A24" s="298"/>
      <c r="C24" s="287"/>
      <c r="D24" s="299" t="s">
        <v>84</v>
      </c>
      <c r="E24" s="300" t="s">
        <v>178</v>
      </c>
      <c r="F24" s="300"/>
      <c r="G24" s="300"/>
      <c r="H24" s="300"/>
      <c r="I24" s="300"/>
      <c r="J24" s="300"/>
      <c r="K24" s="300"/>
      <c r="L24" s="330"/>
      <c r="M24" s="319"/>
    </row>
    <row r="25" customFormat="false" ht="78.75" hidden="false" customHeight="true" outlineLevel="0" collapsed="false">
      <c r="A25" s="298"/>
      <c r="C25" s="324"/>
      <c r="D25" s="299" t="s">
        <v>179</v>
      </c>
      <c r="E25" s="325" t="str">
        <f aca="false"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25" s="326" t="str">
        <f aca="false">IF('Перечень тарифов'!J21="","наименование отсутствует","" &amp; 'Перечень тарифов'!J21 &amp; "")</f>
        <v>двухкомпонентный тариф</v>
      </c>
      <c r="G25" s="320"/>
      <c r="H25" s="327" t="s">
        <v>36</v>
      </c>
      <c r="I25" s="328" t="s">
        <v>167</v>
      </c>
      <c r="J25" s="331" t="n">
        <v>331.3</v>
      </c>
      <c r="K25" s="320" t="s">
        <v>136</v>
      </c>
      <c r="L25" s="279" t="s">
        <v>180</v>
      </c>
      <c r="M25" s="319"/>
    </row>
    <row r="26" customFormat="false" ht="18.75" hidden="false" customHeight="false" outlineLevel="0" collapsed="false">
      <c r="A26" s="298"/>
      <c r="C26" s="324"/>
      <c r="D26" s="299"/>
      <c r="E26" s="325"/>
      <c r="F26" s="326"/>
      <c r="G26" s="329"/>
      <c r="H26" s="306" t="s">
        <v>170</v>
      </c>
      <c r="I26" s="332"/>
      <c r="J26" s="332"/>
      <c r="K26" s="308"/>
      <c r="L26" s="279"/>
      <c r="M26" s="319"/>
    </row>
    <row r="27" customFormat="false" ht="26.1" hidden="false" customHeight="true" outlineLevel="0" collapsed="false">
      <c r="A27" s="298"/>
      <c r="C27" s="287"/>
      <c r="D27" s="299" t="s">
        <v>85</v>
      </c>
      <c r="E27" s="300" t="s">
        <v>181</v>
      </c>
      <c r="F27" s="300"/>
      <c r="G27" s="300"/>
      <c r="H27" s="300"/>
      <c r="I27" s="300"/>
      <c r="J27" s="300"/>
      <c r="K27" s="300"/>
      <c r="L27" s="330"/>
      <c r="M27" s="319"/>
    </row>
    <row r="28" customFormat="false" ht="112.5" hidden="false" customHeight="true" outlineLevel="0" collapsed="false">
      <c r="A28" s="298"/>
      <c r="C28" s="324"/>
      <c r="D28" s="299" t="s">
        <v>182</v>
      </c>
      <c r="E28" s="325" t="str">
        <f aca="false"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28" s="326" t="str">
        <f aca="false">IF('Перечень тарифов'!J21="","наименование отсутствует","" &amp; 'Перечень тарифов'!J21 &amp; "")</f>
        <v>двухкомпонентный тариф</v>
      </c>
      <c r="G28" s="320"/>
      <c r="H28" s="327" t="s">
        <v>36</v>
      </c>
      <c r="I28" s="328" t="s">
        <v>167</v>
      </c>
      <c r="J28" s="331" t="n">
        <v>0</v>
      </c>
      <c r="K28" s="320" t="s">
        <v>136</v>
      </c>
      <c r="L28" s="279" t="s">
        <v>183</v>
      </c>
      <c r="M28" s="319"/>
      <c r="O28" s="140" t="s">
        <v>184</v>
      </c>
    </row>
    <row r="29" customFormat="false" ht="18.75" hidden="false" customHeight="false" outlineLevel="0" collapsed="false">
      <c r="A29" s="298"/>
      <c r="C29" s="324"/>
      <c r="D29" s="299"/>
      <c r="E29" s="325"/>
      <c r="F29" s="326"/>
      <c r="G29" s="329"/>
      <c r="H29" s="306" t="s">
        <v>170</v>
      </c>
      <c r="I29" s="332"/>
      <c r="J29" s="332"/>
      <c r="K29" s="308"/>
      <c r="L29" s="279"/>
      <c r="M29" s="319"/>
    </row>
    <row r="30" customFormat="false" ht="25.5" hidden="false" customHeight="true" outlineLevel="0" collapsed="false">
      <c r="A30" s="298"/>
      <c r="B30" s="137" t="n">
        <v>3</v>
      </c>
      <c r="C30" s="287"/>
      <c r="D30" s="299" t="s">
        <v>86</v>
      </c>
      <c r="E30" s="300" t="s">
        <v>185</v>
      </c>
      <c r="F30" s="300"/>
      <c r="G30" s="300"/>
      <c r="H30" s="300"/>
      <c r="I30" s="300"/>
      <c r="J30" s="300"/>
      <c r="K30" s="300"/>
      <c r="L30" s="330"/>
      <c r="M30" s="319"/>
    </row>
    <row r="31" customFormat="false" ht="112.5" hidden="false" customHeight="true" outlineLevel="0" collapsed="false">
      <c r="A31" s="298"/>
      <c r="C31" s="324"/>
      <c r="D31" s="299" t="s">
        <v>186</v>
      </c>
      <c r="E31" s="325" t="str">
        <f aca="false"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31" s="326" t="str">
        <f aca="false">IF('Перечень тарифов'!J21="","наименование отсутствует","" &amp; 'Перечень тарифов'!J21 &amp; "")</f>
        <v>двухкомпонентный тариф</v>
      </c>
      <c r="G31" s="320"/>
      <c r="H31" s="327" t="s">
        <v>36</v>
      </c>
      <c r="I31" s="328" t="s">
        <v>167</v>
      </c>
      <c r="J31" s="331" t="n">
        <v>0</v>
      </c>
      <c r="K31" s="320" t="s">
        <v>136</v>
      </c>
      <c r="L31" s="279" t="s">
        <v>187</v>
      </c>
      <c r="M31" s="319"/>
    </row>
    <row r="32" customFormat="false" ht="18.75" hidden="false" customHeight="false" outlineLevel="0" collapsed="false">
      <c r="A32" s="298"/>
      <c r="C32" s="324"/>
      <c r="D32" s="299"/>
      <c r="E32" s="325"/>
      <c r="F32" s="326"/>
      <c r="G32" s="329"/>
      <c r="H32" s="306" t="s">
        <v>170</v>
      </c>
      <c r="I32" s="332"/>
      <c r="J32" s="332"/>
      <c r="K32" s="308"/>
      <c r="L32" s="279"/>
      <c r="M32" s="319"/>
    </row>
    <row r="33" s="1" customFormat="true" ht="3" hidden="false" customHeight="true" outlineLevel="0" collapsed="false">
      <c r="A33" s="298"/>
      <c r="D33" s="333"/>
      <c r="E33" s="333"/>
      <c r="F33" s="333"/>
      <c r="G33" s="333"/>
      <c r="H33" s="333"/>
      <c r="I33" s="333"/>
      <c r="J33" s="333"/>
      <c r="K33" s="333"/>
      <c r="L33" s="333"/>
      <c r="N33" s="334"/>
      <c r="O33" s="334"/>
    </row>
    <row r="34" customFormat="false" ht="24.75" hidden="false" customHeight="true" outlineLevel="0" collapsed="false">
      <c r="D34" s="335" t="n">
        <v>1</v>
      </c>
      <c r="E34" s="284" t="s">
        <v>188</v>
      </c>
      <c r="F34" s="284"/>
      <c r="G34" s="284"/>
      <c r="H34" s="284"/>
      <c r="I34" s="284"/>
      <c r="J34" s="284"/>
      <c r="K34" s="284"/>
      <c r="L34" s="284"/>
    </row>
  </sheetData>
  <sheetProtection sheet="true" password="fa9c" objects="true" scenarios="true" formatColumns="false" formatRows="false"/>
  <mergeCells count="48">
    <mergeCell ref="D5:K5"/>
    <mergeCell ref="F7:K7"/>
    <mergeCell ref="F8:K8"/>
    <mergeCell ref="D10:K10"/>
    <mergeCell ref="L10:L12"/>
    <mergeCell ref="D11:D12"/>
    <mergeCell ref="E11:E12"/>
    <mergeCell ref="F11:F12"/>
    <mergeCell ref="G11:I11"/>
    <mergeCell ref="J11:J12"/>
    <mergeCell ref="K11:K12"/>
    <mergeCell ref="G12:H12"/>
    <mergeCell ref="G13:H13"/>
    <mergeCell ref="E14:K14"/>
    <mergeCell ref="G15:H15"/>
    <mergeCell ref="E16:K16"/>
    <mergeCell ref="C17:C18"/>
    <mergeCell ref="D17:D18"/>
    <mergeCell ref="E17:E18"/>
    <mergeCell ref="F17:F18"/>
    <mergeCell ref="L17:L18"/>
    <mergeCell ref="E19:K19"/>
    <mergeCell ref="G20:H20"/>
    <mergeCell ref="E21:K21"/>
    <mergeCell ref="C22:C23"/>
    <mergeCell ref="D22:D23"/>
    <mergeCell ref="E22:E23"/>
    <mergeCell ref="F22:F23"/>
    <mergeCell ref="L22:L23"/>
    <mergeCell ref="E24:K24"/>
    <mergeCell ref="C25:C26"/>
    <mergeCell ref="D25:D26"/>
    <mergeCell ref="E25:E26"/>
    <mergeCell ref="F25:F26"/>
    <mergeCell ref="L25:L26"/>
    <mergeCell ref="E27:K27"/>
    <mergeCell ref="C28:C29"/>
    <mergeCell ref="D28:D29"/>
    <mergeCell ref="E28:E29"/>
    <mergeCell ref="F28:F29"/>
    <mergeCell ref="L28:L29"/>
    <mergeCell ref="E30:K30"/>
    <mergeCell ref="C31:C32"/>
    <mergeCell ref="D31:D32"/>
    <mergeCell ref="E31:E32"/>
    <mergeCell ref="F31:F32"/>
    <mergeCell ref="L31:L32"/>
    <mergeCell ref="E34:L34"/>
  </mergeCells>
  <dataValidations count="6">
    <dataValidation allowBlank="true" error="Допускается ввод не более 900 символов!" errorTitle="Ошибка" operator="lessThanOrEqual" showDropDown="false" showErrorMessage="true" showInputMessage="true" sqref="L16:L17 L22 L25 L28 L31" type="textLength">
      <formula1>900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J17" type="list">
      <formula1>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H17:I17 H22:I22 H25:I25 H28:I28 H31:I31" type="none">
      <formula1>0</formula1>
      <formula2>0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J22 J25 J28 J31" type="decimal">
      <formula1>-1E+024</formula1>
      <formula2>1E+024</formula2>
    </dataValidation>
    <dataValidation allowBlank="true" error="Допускается ввод не более 900 символов!" errorTitle="Ошибка" operator="lessThanOrEqual" prompt="Введите ссылку на обосновывающие материалы, загруженные с помощью &quot;ЕИАС Мониторинг&quot;." showDropDown="false" showErrorMessage="true" showInputMessage="true" sqref="K15 K20" type="textLength">
      <formula1>900</formula1>
      <formula2>0</formula2>
    </dataValidation>
    <dataValidation allowBlank="true" error="Допускается ввод не более 900 символов!" errorTitle="Ошибка" operator="lessThanOrEqual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howDropDown="false" showErrorMessage="true" showInputMessage="true" sqref="J15" type="textLength">
      <formula1>900</formula1>
      <formula2>0</formula2>
    </dataValidation>
  </dataValidations>
  <hyperlinks>
    <hyperlink ref="K15" location="'Форма 1.11.1'!$K$15" display="https://portal.eias.ru/Portal/DownloadPage.aspx?type=12&amp;guid=570ecef6-86f3-457c-ab7c-c923eafd3fc4"/>
    <hyperlink ref="K20" location="'Форма 1.11.1'!$K$20" display="https://portal.eias.ru/Portal/DownloadPage.aspx?type=12&amp;guid=c9107a65-f21d-4c97-9135-ef5afdc8bd8b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9"/>
  <sheetViews>
    <sheetView showFormulas="false" showGridLines="fals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4.25" zeroHeight="false" outlineLevelRow="0" outlineLevelCol="0"/>
  <cols>
    <col collapsed="false" customWidth="true" hidden="true" outlineLevel="0" max="1" min="1" style="259" width="3.71"/>
    <col collapsed="false" customWidth="true" hidden="true" outlineLevel="0" max="4" min="2" style="143" width="3.71"/>
    <col collapsed="false" customWidth="true" hidden="false" outlineLevel="0" max="5" min="5" style="260" width="3.71"/>
    <col collapsed="false" customWidth="true" hidden="false" outlineLevel="0" max="6" min="6" style="138" width="9.71"/>
    <col collapsed="false" customWidth="true" hidden="false" outlineLevel="0" max="7" min="7" style="138" width="37.72"/>
    <col collapsed="false" customWidth="true" hidden="false" outlineLevel="0" max="8" min="8" style="138" width="66.86"/>
    <col collapsed="false" customWidth="true" hidden="false" outlineLevel="0" max="9" min="9" style="138" width="115.72"/>
    <col collapsed="false" customWidth="false" hidden="false" outlineLevel="0" max="11" min="10" style="143" width="10.56"/>
    <col collapsed="false" customWidth="true" hidden="false" outlineLevel="0" max="12" min="12" style="143" width="11.14"/>
    <col collapsed="false" customWidth="false" hidden="false" outlineLevel="0" max="20" min="13" style="143" width="10.56"/>
    <col collapsed="false" customWidth="false" hidden="false" outlineLevel="0" max="1025" min="21" style="138" width="10.56"/>
  </cols>
  <sheetData>
    <row r="1" customFormat="false" ht="3" hidden="false" customHeight="true" outlineLevel="0" collapsed="false">
      <c r="A1" s="259" t="s">
        <v>81</v>
      </c>
    </row>
    <row r="2" customFormat="false" ht="22.5" hidden="false" customHeight="true" outlineLevel="0" collapsed="false">
      <c r="F2" s="261" t="s">
        <v>125</v>
      </c>
      <c r="G2" s="261"/>
      <c r="H2" s="261"/>
      <c r="I2" s="157"/>
    </row>
    <row r="3" customFormat="false" ht="3" hidden="false" customHeight="true" outlineLevel="0" collapsed="false"/>
    <row r="4" s="263" customFormat="true" ht="11.25" hidden="false" customHeight="true" outlineLevel="0" collapsed="false">
      <c r="A4" s="262"/>
      <c r="B4" s="262"/>
      <c r="C4" s="262"/>
      <c r="D4" s="262"/>
      <c r="F4" s="165" t="s">
        <v>126</v>
      </c>
      <c r="G4" s="165"/>
      <c r="H4" s="165"/>
      <c r="I4" s="264" t="s">
        <v>127</v>
      </c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</row>
    <row r="5" s="263" customFormat="true" ht="11.25" hidden="false" customHeight="true" outlineLevel="0" collapsed="false">
      <c r="A5" s="262"/>
      <c r="B5" s="262"/>
      <c r="C5" s="262"/>
      <c r="D5" s="262"/>
      <c r="F5" s="264" t="s">
        <v>78</v>
      </c>
      <c r="G5" s="265" t="s">
        <v>128</v>
      </c>
      <c r="H5" s="266" t="s">
        <v>21</v>
      </c>
      <c r="I5" s="264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</row>
    <row r="6" s="263" customFormat="true" ht="12" hidden="false" customHeight="true" outlineLevel="0" collapsed="false">
      <c r="A6" s="262"/>
      <c r="B6" s="262"/>
      <c r="C6" s="262"/>
      <c r="D6" s="262"/>
      <c r="F6" s="235" t="s">
        <v>80</v>
      </c>
      <c r="G6" s="267" t="n">
        <v>2</v>
      </c>
      <c r="H6" s="268" t="n">
        <v>3</v>
      </c>
      <c r="I6" s="269" t="n">
        <v>4</v>
      </c>
      <c r="J6" s="262" t="n">
        <v>4</v>
      </c>
      <c r="K6" s="262"/>
      <c r="L6" s="262"/>
      <c r="M6" s="262"/>
      <c r="N6" s="262"/>
      <c r="O6" s="262"/>
      <c r="P6" s="262"/>
      <c r="Q6" s="262"/>
      <c r="R6" s="262"/>
      <c r="S6" s="262"/>
      <c r="T6" s="262"/>
    </row>
    <row r="7" s="263" customFormat="true" ht="18.75" hidden="false" customHeight="false" outlineLevel="0" collapsed="false">
      <c r="A7" s="262"/>
      <c r="B7" s="262"/>
      <c r="C7" s="262"/>
      <c r="D7" s="262"/>
      <c r="F7" s="270" t="n">
        <v>1</v>
      </c>
      <c r="G7" s="271" t="s">
        <v>129</v>
      </c>
      <c r="H7" s="272" t="e">
        <f aca="false">IF(#NAME?="","",#NAME?)</f>
        <v>#N/A</v>
      </c>
      <c r="I7" s="273" t="s">
        <v>130</v>
      </c>
      <c r="J7" s="274"/>
      <c r="K7" s="262"/>
      <c r="L7" s="262"/>
      <c r="M7" s="262"/>
      <c r="N7" s="262"/>
      <c r="O7" s="262"/>
      <c r="P7" s="262"/>
      <c r="Q7" s="262"/>
      <c r="R7" s="262"/>
      <c r="S7" s="262"/>
      <c r="T7" s="262"/>
    </row>
    <row r="8" s="263" customFormat="true" ht="45" hidden="false" customHeight="false" outlineLevel="0" collapsed="false">
      <c r="A8" s="275" t="n">
        <v>1</v>
      </c>
      <c r="B8" s="262"/>
      <c r="C8" s="262"/>
      <c r="D8" s="262"/>
      <c r="F8" s="270" t="e">
        <f aca="false">"2." &amp;mergeValue()</f>
        <v>#VALUE!</v>
      </c>
      <c r="G8" s="271" t="s">
        <v>131</v>
      </c>
      <c r="H8" s="272"/>
      <c r="I8" s="273" t="s">
        <v>132</v>
      </c>
      <c r="J8" s="274"/>
      <c r="K8" s="262"/>
      <c r="L8" s="262"/>
      <c r="M8" s="262"/>
      <c r="N8" s="262"/>
      <c r="O8" s="262"/>
      <c r="P8" s="262"/>
      <c r="Q8" s="262"/>
      <c r="R8" s="262"/>
      <c r="S8" s="262"/>
      <c r="T8" s="262"/>
    </row>
    <row r="9" s="263" customFormat="true" ht="22.5" hidden="false" customHeight="false" outlineLevel="0" collapsed="false">
      <c r="A9" s="275"/>
      <c r="B9" s="262"/>
      <c r="C9" s="262"/>
      <c r="D9" s="262"/>
      <c r="F9" s="270" t="e">
        <f aca="false">"3." &amp;mergeValue()</f>
        <v>#VALUE!</v>
      </c>
      <c r="G9" s="271" t="s">
        <v>133</v>
      </c>
      <c r="H9" s="272"/>
      <c r="I9" s="273" t="s">
        <v>134</v>
      </c>
      <c r="J9" s="274"/>
      <c r="K9" s="262"/>
      <c r="L9" s="262"/>
      <c r="M9" s="262"/>
      <c r="N9" s="262"/>
      <c r="O9" s="262"/>
      <c r="P9" s="262"/>
      <c r="Q9" s="262"/>
      <c r="R9" s="262"/>
      <c r="S9" s="262"/>
      <c r="T9" s="262"/>
    </row>
    <row r="10" s="263" customFormat="true" ht="22.5" hidden="false" customHeight="false" outlineLevel="0" collapsed="false">
      <c r="A10" s="275"/>
      <c r="B10" s="262"/>
      <c r="C10" s="262"/>
      <c r="D10" s="262"/>
      <c r="F10" s="270" t="e">
        <f aca="false">"4."&amp;mergeValue()</f>
        <v>#VALUE!</v>
      </c>
      <c r="G10" s="271" t="s">
        <v>135</v>
      </c>
      <c r="H10" s="266" t="s">
        <v>136</v>
      </c>
      <c r="I10" s="273"/>
      <c r="J10" s="274"/>
      <c r="K10" s="262"/>
      <c r="L10" s="262"/>
      <c r="M10" s="262"/>
      <c r="N10" s="262"/>
      <c r="O10" s="262"/>
      <c r="P10" s="262"/>
      <c r="Q10" s="262"/>
      <c r="R10" s="262"/>
      <c r="S10" s="262"/>
      <c r="T10" s="262"/>
    </row>
    <row r="11" s="263" customFormat="true" ht="18.75" hidden="false" customHeight="false" outlineLevel="0" collapsed="false">
      <c r="A11" s="275"/>
      <c r="B11" s="275" t="n">
        <v>1</v>
      </c>
      <c r="C11" s="275"/>
      <c r="D11" s="275"/>
      <c r="F11" s="270" t="e">
        <f aca="false">"4."&amp;mergeValue() &amp;"."&amp;mergeValue()</f>
        <v>#VALUE!</v>
      </c>
      <c r="G11" s="276" t="s">
        <v>137</v>
      </c>
      <c r="H11" s="272" t="e">
        <f aca="false">IF(#NAME?="","",#NAME?)</f>
        <v>#N/A</v>
      </c>
      <c r="I11" s="273" t="s">
        <v>138</v>
      </c>
      <c r="J11" s="274"/>
      <c r="K11" s="262"/>
      <c r="L11" s="262"/>
      <c r="M11" s="262"/>
      <c r="N11" s="262"/>
      <c r="O11" s="262"/>
      <c r="P11" s="262"/>
      <c r="Q11" s="262"/>
      <c r="R11" s="262"/>
      <c r="S11" s="262"/>
      <c r="T11" s="262"/>
    </row>
    <row r="12" s="263" customFormat="true" ht="22.5" hidden="false" customHeight="false" outlineLevel="0" collapsed="false">
      <c r="A12" s="275"/>
      <c r="B12" s="275"/>
      <c r="C12" s="275" t="n">
        <v>1</v>
      </c>
      <c r="D12" s="275"/>
      <c r="F12" s="270" t="e">
        <f aca="false">"4."&amp;mergeValue() &amp;"."&amp;mergeValue()&amp;"."&amp;mergeValue()</f>
        <v>#VALUE!</v>
      </c>
      <c r="G12" s="277" t="s">
        <v>139</v>
      </c>
      <c r="H12" s="272"/>
      <c r="I12" s="273" t="s">
        <v>140</v>
      </c>
      <c r="J12" s="274"/>
      <c r="K12" s="262"/>
      <c r="L12" s="262"/>
      <c r="M12" s="262"/>
      <c r="N12" s="262"/>
      <c r="O12" s="262"/>
      <c r="P12" s="262"/>
      <c r="Q12" s="262"/>
      <c r="R12" s="262"/>
      <c r="S12" s="262"/>
      <c r="T12" s="262"/>
    </row>
    <row r="13" s="263" customFormat="true" ht="39" hidden="false" customHeight="true" outlineLevel="0" collapsed="false">
      <c r="A13" s="275"/>
      <c r="B13" s="275"/>
      <c r="C13" s="275"/>
      <c r="D13" s="275" t="n">
        <v>1</v>
      </c>
      <c r="F13" s="270" t="e">
        <f aca="false">"4."&amp;mergeValue() &amp;"."&amp;mergeValue()&amp;"."&amp;mergeValue()&amp;"."&amp;mergeValue()</f>
        <v>#VALUE!</v>
      </c>
      <c r="G13" s="278" t="s">
        <v>141</v>
      </c>
      <c r="H13" s="272"/>
      <c r="I13" s="279" t="s">
        <v>142</v>
      </c>
      <c r="J13" s="274"/>
      <c r="K13" s="262"/>
      <c r="L13" s="262"/>
      <c r="M13" s="262"/>
      <c r="N13" s="262"/>
      <c r="O13" s="262"/>
      <c r="P13" s="262"/>
      <c r="Q13" s="262"/>
      <c r="R13" s="262"/>
      <c r="S13" s="262"/>
      <c r="T13" s="262"/>
    </row>
    <row r="14" s="263" customFormat="true" ht="18.75" hidden="false" customHeight="false" outlineLevel="0" collapsed="false">
      <c r="A14" s="275"/>
      <c r="B14" s="275"/>
      <c r="C14" s="275"/>
      <c r="D14" s="275"/>
      <c r="F14" s="336"/>
      <c r="G14" s="337" t="s">
        <v>189</v>
      </c>
      <c r="H14" s="338"/>
      <c r="I14" s="279"/>
      <c r="J14" s="274"/>
      <c r="K14" s="262"/>
      <c r="L14" s="262"/>
      <c r="M14" s="262"/>
      <c r="N14" s="262"/>
      <c r="O14" s="262"/>
      <c r="P14" s="262"/>
      <c r="Q14" s="262"/>
      <c r="R14" s="262"/>
      <c r="S14" s="262"/>
      <c r="T14" s="262"/>
    </row>
    <row r="15" s="263" customFormat="true" ht="18.75" hidden="false" customHeight="false" outlineLevel="0" collapsed="false">
      <c r="A15" s="275"/>
      <c r="B15" s="275"/>
      <c r="C15" s="275"/>
      <c r="D15" s="275"/>
      <c r="F15" s="339"/>
      <c r="G15" s="340" t="s">
        <v>190</v>
      </c>
      <c r="H15" s="341"/>
      <c r="I15" s="342"/>
      <c r="J15" s="274"/>
      <c r="K15" s="262"/>
      <c r="L15" s="262"/>
      <c r="M15" s="262"/>
      <c r="N15" s="262"/>
      <c r="O15" s="262"/>
      <c r="P15" s="262"/>
      <c r="Q15" s="262"/>
      <c r="R15" s="262"/>
      <c r="S15" s="262"/>
      <c r="T15" s="262"/>
    </row>
    <row r="16" s="263" customFormat="true" ht="18.75" hidden="false" customHeight="false" outlineLevel="0" collapsed="false">
      <c r="A16" s="275"/>
      <c r="B16" s="262"/>
      <c r="C16" s="262"/>
      <c r="D16" s="262"/>
      <c r="F16" s="336"/>
      <c r="G16" s="188" t="s">
        <v>191</v>
      </c>
      <c r="H16" s="343"/>
      <c r="I16" s="344"/>
      <c r="J16" s="274"/>
      <c r="K16" s="262"/>
      <c r="L16" s="262"/>
      <c r="M16" s="262"/>
      <c r="N16" s="262"/>
      <c r="O16" s="262"/>
      <c r="P16" s="262"/>
      <c r="Q16" s="262"/>
      <c r="R16" s="262"/>
      <c r="S16" s="262"/>
      <c r="T16" s="262"/>
    </row>
    <row r="17" s="263" customFormat="true" ht="18.75" hidden="false" customHeight="false" outlineLevel="0" collapsed="false">
      <c r="A17" s="262"/>
      <c r="B17" s="262"/>
      <c r="C17" s="262"/>
      <c r="D17" s="262"/>
      <c r="F17" s="336"/>
      <c r="G17" s="345" t="s">
        <v>192</v>
      </c>
      <c r="H17" s="343"/>
      <c r="I17" s="344"/>
      <c r="J17" s="274"/>
      <c r="K17" s="262"/>
      <c r="L17" s="262"/>
      <c r="M17" s="262"/>
      <c r="N17" s="262"/>
      <c r="O17" s="262"/>
      <c r="P17" s="262"/>
      <c r="Q17" s="262"/>
      <c r="R17" s="262"/>
      <c r="S17" s="262"/>
      <c r="T17" s="262"/>
    </row>
    <row r="18" s="245" customFormat="true" ht="3" hidden="false" customHeight="true" outlineLevel="0" collapsed="false">
      <c r="A18" s="209"/>
      <c r="B18" s="209"/>
      <c r="C18" s="209"/>
      <c r="D18" s="209"/>
      <c r="F18" s="346"/>
      <c r="G18" s="347"/>
      <c r="H18" s="348"/>
      <c r="I18" s="34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</row>
    <row r="19" s="245" customFormat="true" ht="15" hidden="false" customHeight="true" outlineLevel="0" collapsed="false">
      <c r="A19" s="209"/>
      <c r="B19" s="209"/>
      <c r="C19" s="209"/>
      <c r="D19" s="209"/>
      <c r="F19" s="280"/>
      <c r="G19" s="284" t="s">
        <v>143</v>
      </c>
      <c r="H19" s="284"/>
      <c r="I19" s="283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</row>
  </sheetData>
  <sheetProtection sheet="true" password="fa9c" objects="true" scenarios="true" formatColumns="false" formatRows="false"/>
  <mergeCells count="8">
    <mergeCell ref="F2:H2"/>
    <mergeCell ref="F4:H4"/>
    <mergeCell ref="I4:I5"/>
    <mergeCell ref="A8:A16"/>
    <mergeCell ref="B11:B15"/>
    <mergeCell ref="C12:C14"/>
    <mergeCell ref="I13:I14"/>
    <mergeCell ref="G19:H19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I15:I19" type="textLength">
      <formula1>900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I32"/>
  <sheetViews>
    <sheetView showFormulas="false" showGridLines="false" showRowColHeaders="true" showZeros="true" rightToLeft="false" tabSelected="false" showOutlineSymbols="true" defaultGridColor="true" view="normal" topLeftCell="I4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4.25" zeroHeight="false" outlineLevelRow="0" outlineLevelCol="0"/>
  <cols>
    <col collapsed="false" customWidth="false" hidden="true" outlineLevel="0" max="6" min="1" style="138" width="10.56"/>
    <col collapsed="false" customWidth="true" hidden="true" outlineLevel="0" max="7" min="7" style="285" width="9.14"/>
    <col collapsed="false" customWidth="true" hidden="true" outlineLevel="0" max="8" min="8" style="285" width="3.71"/>
    <col collapsed="false" customWidth="true" hidden="false" outlineLevel="0" max="9" min="9" style="285" width="3.71"/>
    <col collapsed="false" customWidth="true" hidden="false" outlineLevel="0" max="11" min="10" style="260" width="3.71"/>
    <col collapsed="false" customWidth="true" hidden="false" outlineLevel="0" max="12" min="12" style="138" width="12.71"/>
    <col collapsed="false" customWidth="true" hidden="false" outlineLevel="0" max="13" min="13" style="138" width="47.43"/>
    <col collapsed="false" customWidth="true" hidden="true" outlineLevel="0" max="14" min="14" style="138" width="1.72"/>
    <col collapsed="false" customWidth="true" hidden="true" outlineLevel="0" max="15" min="15" style="138" width="20.7"/>
    <col collapsed="false" customWidth="true" hidden="true" outlineLevel="0" max="17" min="16" style="138" width="23.71"/>
    <col collapsed="false" customWidth="true" hidden="false" outlineLevel="0" max="18" min="18" style="138" width="11.7"/>
    <col collapsed="false" customWidth="true" hidden="false" outlineLevel="0" max="19" min="19" style="138" width="3.71"/>
    <col collapsed="false" customWidth="true" hidden="false" outlineLevel="0" max="20" min="20" style="138" width="11.7"/>
    <col collapsed="false" customWidth="true" hidden="true" outlineLevel="0" max="21" min="21" style="138" width="8.57"/>
    <col collapsed="false" customWidth="true" hidden="false" outlineLevel="0" max="22" min="22" style="138" width="4.71"/>
    <col collapsed="false" customWidth="true" hidden="false" outlineLevel="0" max="23" min="23" style="138" width="115.72"/>
    <col collapsed="false" customWidth="false" hidden="false" outlineLevel="0" max="25" min="24" style="143" width="10.56"/>
    <col collapsed="false" customWidth="true" hidden="false" outlineLevel="0" max="26" min="26" style="143" width="11.14"/>
    <col collapsed="false" customWidth="false" hidden="false" outlineLevel="0" max="34" min="27" style="143" width="10.56"/>
    <col collapsed="false" customWidth="false" hidden="false" outlineLevel="0" max="1025" min="35" style="138" width="10.56"/>
  </cols>
  <sheetData>
    <row r="1" customFormat="false" ht="14.25" hidden="true" customHeight="false" outlineLevel="0" collapsed="false">
      <c r="Q1" s="350"/>
      <c r="R1" s="350"/>
    </row>
    <row r="2" customFormat="false" ht="14.25" hidden="true" customHeight="false" outlineLevel="0" collapsed="false">
      <c r="U2" s="350"/>
    </row>
    <row r="3" customFormat="false" ht="14.25" hidden="true" customHeight="false" outlineLevel="0" collapsed="false"/>
    <row r="4" customFormat="false" ht="3" hidden="false" customHeight="true" outlineLevel="0" collapsed="false">
      <c r="J4" s="287"/>
      <c r="K4" s="287"/>
      <c r="L4" s="288"/>
      <c r="M4" s="288"/>
      <c r="N4" s="288"/>
      <c r="O4" s="153"/>
      <c r="P4" s="153"/>
      <c r="Q4" s="153"/>
      <c r="R4" s="153"/>
      <c r="S4" s="153"/>
      <c r="T4" s="153"/>
      <c r="U4" s="153"/>
    </row>
    <row r="5" customFormat="false" ht="26.1" hidden="false" customHeight="true" outlineLevel="0" collapsed="false">
      <c r="J5" s="287"/>
      <c r="K5" s="287"/>
      <c r="L5" s="261" t="s">
        <v>193</v>
      </c>
      <c r="M5" s="261"/>
      <c r="N5" s="261"/>
      <c r="O5" s="261"/>
      <c r="P5" s="261"/>
      <c r="Q5" s="261"/>
      <c r="R5" s="261"/>
      <c r="S5" s="261"/>
      <c r="T5" s="261"/>
      <c r="U5" s="261"/>
    </row>
    <row r="6" customFormat="false" ht="3" hidden="false" customHeight="true" outlineLevel="0" collapsed="false">
      <c r="J6" s="287"/>
      <c r="K6" s="287"/>
      <c r="L6" s="288"/>
      <c r="M6" s="288"/>
      <c r="N6" s="288"/>
      <c r="O6" s="293"/>
      <c r="P6" s="293"/>
      <c r="Q6" s="293"/>
      <c r="R6" s="293"/>
      <c r="S6" s="293"/>
      <c r="T6" s="293"/>
      <c r="U6" s="293"/>
    </row>
    <row r="7" s="351" customFormat="true" ht="6" hidden="true" customHeight="false" outlineLevel="0" collapsed="false">
      <c r="G7" s="352"/>
      <c r="H7" s="352"/>
      <c r="L7" s="353"/>
      <c r="M7" s="354"/>
      <c r="N7" s="355"/>
      <c r="O7" s="356"/>
      <c r="P7" s="356"/>
      <c r="Q7" s="356"/>
      <c r="R7" s="356"/>
      <c r="S7" s="356"/>
      <c r="T7" s="356"/>
      <c r="U7" s="356"/>
      <c r="V7" s="356"/>
      <c r="W7" s="357"/>
      <c r="X7" s="355"/>
      <c r="Y7" s="355"/>
      <c r="Z7" s="355"/>
      <c r="AA7" s="355"/>
      <c r="AB7" s="355"/>
      <c r="AC7" s="355"/>
      <c r="AD7" s="355"/>
      <c r="AE7" s="355"/>
      <c r="AF7" s="355"/>
      <c r="AG7" s="355"/>
      <c r="AH7" s="355"/>
    </row>
    <row r="8" s="245" customFormat="true" ht="18.75" hidden="false" customHeight="false" outlineLevel="0" collapsed="false">
      <c r="G8" s="358"/>
      <c r="H8" s="358"/>
      <c r="L8" s="280"/>
      <c r="M8" s="312" t="e">
        <f aca="false">"Дата подачи заявления об "&amp;IF(#NAME?="","утверждении","изменении") &amp; " тарифов"</f>
        <v>#N/A</v>
      </c>
      <c r="N8" s="359"/>
      <c r="O8" s="313" t="e">
        <f aca="false">IF(#NAME?="",IF(#NAME?="","",#NAME?),#NAME?)</f>
        <v>#N/A</v>
      </c>
      <c r="P8" s="313"/>
      <c r="Q8" s="313"/>
      <c r="R8" s="313"/>
      <c r="S8" s="313"/>
      <c r="T8" s="313"/>
      <c r="U8" s="313"/>
      <c r="V8" s="313"/>
      <c r="W8" s="360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</row>
    <row r="9" s="245" customFormat="true" ht="18.75" hidden="false" customHeight="false" outlineLevel="0" collapsed="false">
      <c r="G9" s="358"/>
      <c r="H9" s="358"/>
      <c r="L9" s="280"/>
      <c r="M9" s="312" t="e">
        <f aca="false">"Номер подачи заявления об "&amp;IF(#NAME?="","утверждении","изменении") &amp; " тарифов"</f>
        <v>#N/A</v>
      </c>
      <c r="N9" s="359"/>
      <c r="O9" s="313" t="e">
        <f aca="false">IF(#NAME?="",IF(#NAME?="","",#NAME?),#NAME?)</f>
        <v>#N/A</v>
      </c>
      <c r="P9" s="313"/>
      <c r="Q9" s="313"/>
      <c r="R9" s="313"/>
      <c r="S9" s="313"/>
      <c r="T9" s="313"/>
      <c r="U9" s="313"/>
      <c r="V9" s="313"/>
      <c r="W9" s="360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</row>
    <row r="10" s="351" customFormat="true" ht="6" hidden="true" customHeight="false" outlineLevel="0" collapsed="false">
      <c r="G10" s="352"/>
      <c r="H10" s="352"/>
      <c r="L10" s="353"/>
      <c r="M10" s="354"/>
      <c r="N10" s="355"/>
      <c r="O10" s="356"/>
      <c r="P10" s="356"/>
      <c r="Q10" s="356"/>
      <c r="R10" s="356"/>
      <c r="S10" s="356"/>
      <c r="T10" s="356"/>
      <c r="U10" s="356"/>
      <c r="V10" s="356"/>
      <c r="W10" s="357"/>
      <c r="X10" s="355"/>
      <c r="Y10" s="355"/>
      <c r="Z10" s="355"/>
      <c r="AA10" s="355"/>
      <c r="AB10" s="355"/>
      <c r="AC10" s="355"/>
      <c r="AD10" s="355"/>
      <c r="AE10" s="355"/>
      <c r="AF10" s="355"/>
      <c r="AG10" s="355"/>
      <c r="AH10" s="355"/>
    </row>
    <row r="11" s="263" customFormat="true" ht="15.75" hidden="true" customHeight="true" outlineLevel="0" collapsed="false">
      <c r="G11" s="361"/>
      <c r="H11" s="361"/>
      <c r="L11" s="362"/>
      <c r="M11" s="362"/>
      <c r="N11" s="362"/>
      <c r="O11" s="315"/>
      <c r="P11" s="315"/>
      <c r="Q11" s="315"/>
      <c r="R11" s="315"/>
      <c r="S11" s="315"/>
      <c r="T11" s="315"/>
      <c r="U11" s="363" t="s">
        <v>194</v>
      </c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</row>
    <row r="12" s="263" customFormat="true" ht="14.25" hidden="false" customHeight="false" outlineLevel="0" collapsed="false">
      <c r="G12" s="361"/>
      <c r="H12" s="361"/>
      <c r="L12" s="362"/>
      <c r="M12" s="362"/>
      <c r="N12" s="362"/>
      <c r="O12" s="152"/>
      <c r="P12" s="152"/>
      <c r="Q12" s="152"/>
      <c r="R12" s="152"/>
      <c r="S12" s="152"/>
      <c r="T12" s="152"/>
      <c r="U12" s="15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</row>
    <row r="13" customFormat="false" ht="15" hidden="false" customHeight="true" outlineLevel="0" collapsed="false">
      <c r="J13" s="287"/>
      <c r="K13" s="287"/>
      <c r="L13" s="165" t="s">
        <v>126</v>
      </c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 t="s">
        <v>127</v>
      </c>
    </row>
    <row r="14" customFormat="false" ht="15" hidden="false" customHeight="true" outlineLevel="0" collapsed="false">
      <c r="J14" s="287"/>
      <c r="K14" s="287"/>
      <c r="L14" s="165" t="s">
        <v>78</v>
      </c>
      <c r="M14" s="165" t="s">
        <v>195</v>
      </c>
      <c r="N14" s="165"/>
      <c r="O14" s="364" t="s">
        <v>196</v>
      </c>
      <c r="P14" s="364"/>
      <c r="Q14" s="364"/>
      <c r="R14" s="364"/>
      <c r="S14" s="364"/>
      <c r="T14" s="364"/>
      <c r="U14" s="165" t="s">
        <v>197</v>
      </c>
      <c r="V14" s="365" t="s">
        <v>170</v>
      </c>
      <c r="W14" s="165"/>
    </row>
    <row r="15" customFormat="false" ht="14.25" hidden="false" customHeight="true" outlineLevel="0" collapsed="false">
      <c r="J15" s="287"/>
      <c r="K15" s="287"/>
      <c r="L15" s="165"/>
      <c r="M15" s="165"/>
      <c r="N15" s="165"/>
      <c r="O15" s="165" t="s">
        <v>198</v>
      </c>
      <c r="P15" s="366" t="s">
        <v>199</v>
      </c>
      <c r="Q15" s="366"/>
      <c r="R15" s="231" t="s">
        <v>200</v>
      </c>
      <c r="S15" s="231"/>
      <c r="T15" s="231"/>
      <c r="U15" s="165"/>
      <c r="V15" s="365"/>
      <c r="W15" s="165"/>
    </row>
    <row r="16" customFormat="false" ht="33.75" hidden="false" customHeight="true" outlineLevel="0" collapsed="false">
      <c r="J16" s="287"/>
      <c r="K16" s="287"/>
      <c r="L16" s="165"/>
      <c r="M16" s="165"/>
      <c r="N16" s="165"/>
      <c r="O16" s="366" t="s">
        <v>201</v>
      </c>
      <c r="P16" s="367" t="s">
        <v>202</v>
      </c>
      <c r="Q16" s="367" t="s">
        <v>203</v>
      </c>
      <c r="R16" s="368" t="s">
        <v>204</v>
      </c>
      <c r="S16" s="368" t="s">
        <v>205</v>
      </c>
      <c r="T16" s="368"/>
      <c r="U16" s="165"/>
      <c r="V16" s="365"/>
      <c r="W16" s="165"/>
    </row>
    <row r="17" customFormat="false" ht="12" hidden="false" customHeight="true" outlineLevel="0" collapsed="false">
      <c r="J17" s="287"/>
      <c r="K17" s="369" t="n">
        <v>1</v>
      </c>
      <c r="L17" s="316" t="s">
        <v>80</v>
      </c>
      <c r="M17" s="316" t="s">
        <v>81</v>
      </c>
      <c r="N17" s="370" t="str">
        <f aca="true">OFFSET(N17,0,-1)</f>
        <v>2</v>
      </c>
      <c r="O17" s="371" t="n">
        <f aca="true">OFFSET(O17,0,-1)+1</f>
        <v>3</v>
      </c>
      <c r="P17" s="371" t="n">
        <f aca="true">OFFSET(P17,0,-1)+1</f>
        <v>4</v>
      </c>
      <c r="Q17" s="371" t="n">
        <f aca="true">OFFSET(Q17,0,-1)+1</f>
        <v>5</v>
      </c>
      <c r="R17" s="371" t="n">
        <f aca="true">OFFSET(R17,0,-1)+1</f>
        <v>6</v>
      </c>
      <c r="S17" s="371" t="n">
        <f aca="true">OFFSET(S17,0,-1)+1</f>
        <v>7</v>
      </c>
      <c r="T17" s="371"/>
      <c r="U17" s="371" t="n">
        <f aca="true">OFFSET(U17,0,-2)+1</f>
        <v>8</v>
      </c>
      <c r="V17" s="370" t="n">
        <f aca="true">OFFSET(V17,0,-1)</f>
        <v>8</v>
      </c>
      <c r="W17" s="371" t="n">
        <f aca="true">OFFSET(W17,0,-1)+1</f>
        <v>9</v>
      </c>
    </row>
    <row r="18" customFormat="false" ht="22.5" hidden="false" customHeight="false" outlineLevel="0" collapsed="false">
      <c r="A18" s="372" t="n">
        <v>1</v>
      </c>
      <c r="B18" s="373"/>
      <c r="C18" s="373"/>
      <c r="D18" s="373"/>
      <c r="E18" s="374"/>
      <c r="F18" s="374"/>
      <c r="G18" s="372"/>
      <c r="H18" s="372"/>
      <c r="I18" s="283"/>
      <c r="J18" s="375"/>
      <c r="K18" s="375"/>
      <c r="L18" s="376" t="e">
        <f aca="false">mergeValue()</f>
        <v>#VALUE!</v>
      </c>
      <c r="M18" s="377" t="s">
        <v>110</v>
      </c>
      <c r="N18" s="378"/>
      <c r="O18" s="379"/>
      <c r="P18" s="379"/>
      <c r="Q18" s="379"/>
      <c r="R18" s="379"/>
      <c r="S18" s="379"/>
      <c r="T18" s="379"/>
      <c r="U18" s="379"/>
      <c r="V18" s="379"/>
      <c r="W18" s="380" t="s">
        <v>206</v>
      </c>
    </row>
    <row r="19" customFormat="false" ht="22.5" hidden="false" customHeight="false" outlineLevel="0" collapsed="false">
      <c r="A19" s="372"/>
      <c r="B19" s="372" t="n">
        <v>1</v>
      </c>
      <c r="C19" s="373"/>
      <c r="D19" s="373"/>
      <c r="E19" s="381"/>
      <c r="F19" s="372"/>
      <c r="G19" s="372"/>
      <c r="H19" s="372"/>
      <c r="I19" s="161"/>
      <c r="J19" s="382"/>
      <c r="K19" s="138"/>
      <c r="L19" s="383" t="e">
        <f aca="false">mergeValue() &amp;"."&amp;mergeValue()</f>
        <v>#VALUE!</v>
      </c>
      <c r="M19" s="384" t="s">
        <v>75</v>
      </c>
      <c r="N19" s="385"/>
      <c r="O19" s="248"/>
      <c r="P19" s="248"/>
      <c r="Q19" s="248"/>
      <c r="R19" s="248"/>
      <c r="S19" s="248"/>
      <c r="T19" s="248"/>
      <c r="U19" s="248"/>
      <c r="V19" s="248"/>
      <c r="W19" s="330" t="s">
        <v>207</v>
      </c>
    </row>
    <row r="20" customFormat="false" ht="45" hidden="false" customHeight="false" outlineLevel="0" collapsed="false">
      <c r="A20" s="372"/>
      <c r="B20" s="372"/>
      <c r="C20" s="372" t="n">
        <v>1</v>
      </c>
      <c r="D20" s="373"/>
      <c r="E20" s="381"/>
      <c r="F20" s="372"/>
      <c r="G20" s="372"/>
      <c r="H20" s="372"/>
      <c r="I20" s="386"/>
      <c r="J20" s="382"/>
      <c r="K20" s="153"/>
      <c r="L20" s="383" t="e">
        <f aca="false">mergeValue() &amp;"."&amp;mergeValue()&amp;"."&amp;mergeValue()</f>
        <v>#VALUE!</v>
      </c>
      <c r="M20" s="387" t="s">
        <v>208</v>
      </c>
      <c r="N20" s="385"/>
      <c r="O20" s="248"/>
      <c r="P20" s="248"/>
      <c r="Q20" s="248"/>
      <c r="R20" s="248"/>
      <c r="S20" s="248"/>
      <c r="T20" s="248"/>
      <c r="U20" s="248"/>
      <c r="V20" s="248"/>
      <c r="W20" s="330" t="s">
        <v>209</v>
      </c>
      <c r="AA20" s="140"/>
    </row>
    <row r="21" customFormat="false" ht="33.75" hidden="false" customHeight="false" outlineLevel="0" collapsed="false">
      <c r="A21" s="372"/>
      <c r="B21" s="372"/>
      <c r="C21" s="372"/>
      <c r="D21" s="372" t="n">
        <v>1</v>
      </c>
      <c r="E21" s="381"/>
      <c r="F21" s="372"/>
      <c r="G21" s="372"/>
      <c r="H21" s="152"/>
      <c r="I21" s="382"/>
      <c r="J21" s="382"/>
      <c r="K21" s="153"/>
      <c r="L21" s="383" t="e">
        <f aca="false">mergeValue() &amp;"."&amp;mergeValue()&amp;"."&amp;mergeValue()&amp;"."&amp;mergeValue()</f>
        <v>#VALUE!</v>
      </c>
      <c r="M21" s="388" t="s">
        <v>210</v>
      </c>
      <c r="N21" s="385"/>
      <c r="O21" s="254"/>
      <c r="P21" s="254"/>
      <c r="Q21" s="254"/>
      <c r="R21" s="254"/>
      <c r="S21" s="254"/>
      <c r="T21" s="254"/>
      <c r="U21" s="254"/>
      <c r="V21" s="254"/>
      <c r="W21" s="330" t="s">
        <v>211</v>
      </c>
      <c r="AA21" s="140"/>
    </row>
    <row r="22" customFormat="false" ht="33.75" hidden="false" customHeight="false" outlineLevel="0" collapsed="false">
      <c r="A22" s="372"/>
      <c r="B22" s="372"/>
      <c r="C22" s="372"/>
      <c r="D22" s="372"/>
      <c r="E22" s="389" t="s">
        <v>80</v>
      </c>
      <c r="F22" s="373"/>
      <c r="G22" s="372"/>
      <c r="H22" s="152"/>
      <c r="I22" s="382"/>
      <c r="J22" s="152"/>
      <c r="K22" s="153"/>
      <c r="L22" s="383" t="e">
        <f aca="false">mergeValue() &amp;"."&amp;mergeValue()&amp;"."&amp;mergeValue()&amp;"."&amp;mergeValue()&amp;"."&amp;mergeValue()</f>
        <v>#VALUE!</v>
      </c>
      <c r="M22" s="390" t="s">
        <v>212</v>
      </c>
      <c r="N22" s="273"/>
      <c r="O22" s="391"/>
      <c r="P22" s="391"/>
      <c r="Q22" s="391"/>
      <c r="R22" s="391"/>
      <c r="S22" s="391"/>
      <c r="T22" s="391"/>
      <c r="U22" s="391"/>
      <c r="V22" s="391"/>
      <c r="W22" s="330" t="s">
        <v>213</v>
      </c>
      <c r="Y22" s="140" t="e">
        <f aca="false">strCheckUnique()</f>
        <v>#VALUE!</v>
      </c>
      <c r="AA22" s="140"/>
    </row>
    <row r="23" customFormat="false" ht="156" hidden="false" customHeight="true" outlineLevel="0" collapsed="false">
      <c r="A23" s="372"/>
      <c r="B23" s="372"/>
      <c r="C23" s="372"/>
      <c r="D23" s="372"/>
      <c r="E23" s="389"/>
      <c r="F23" s="373" t="n">
        <v>1</v>
      </c>
      <c r="G23" s="373"/>
      <c r="H23" s="152"/>
      <c r="I23" s="382"/>
      <c r="J23" s="152"/>
      <c r="K23" s="386"/>
      <c r="L23" s="383" t="e">
        <f aca="false">mergeValue() &amp;"."&amp;mergeValue()&amp;"."&amp;mergeValue()&amp;"."&amp;mergeValue()&amp;"."&amp;mergeValue()&amp;"."&amp;mergeValue()</f>
        <v>#VALUE!</v>
      </c>
      <c r="M23" s="392"/>
      <c r="N23" s="240"/>
      <c r="O23" s="393"/>
      <c r="P23" s="393"/>
      <c r="Q23" s="393"/>
      <c r="R23" s="394"/>
      <c r="S23" s="395" t="s">
        <v>74</v>
      </c>
      <c r="T23" s="394"/>
      <c r="U23" s="395" t="s">
        <v>26</v>
      </c>
      <c r="V23" s="396"/>
      <c r="W23" s="279" t="s">
        <v>214</v>
      </c>
      <c r="X23" s="143" t="e">
        <f aca="false">strCheckDate()</f>
        <v>#VALUE!</v>
      </c>
      <c r="Z23" s="140" t="str">
        <f aca="false">IF(M23="","",M23 )</f>
        <v/>
      </c>
      <c r="AA23" s="140"/>
      <c r="AB23" s="140"/>
      <c r="AC23" s="140"/>
    </row>
    <row r="24" customFormat="false" ht="14.25" hidden="true" customHeight="true" outlineLevel="0" collapsed="false">
      <c r="A24" s="372"/>
      <c r="B24" s="372"/>
      <c r="C24" s="372"/>
      <c r="D24" s="372"/>
      <c r="E24" s="389"/>
      <c r="F24" s="373"/>
      <c r="G24" s="373"/>
      <c r="H24" s="152"/>
      <c r="I24" s="382"/>
      <c r="J24" s="152"/>
      <c r="K24" s="386"/>
      <c r="L24" s="397"/>
      <c r="M24" s="398"/>
      <c r="N24" s="240"/>
      <c r="O24" s="399"/>
      <c r="P24" s="400"/>
      <c r="Q24" s="401" t="str">
        <f aca="false">R23 &amp; "-" &amp; T23</f>
        <v>-</v>
      </c>
      <c r="R24" s="394"/>
      <c r="S24" s="395"/>
      <c r="T24" s="394"/>
      <c r="U24" s="395"/>
      <c r="V24" s="396"/>
      <c r="W24" s="279"/>
      <c r="AA24" s="140"/>
    </row>
    <row r="25" s="2" customFormat="true" ht="15" hidden="false" customHeight="true" outlineLevel="0" collapsed="false">
      <c r="A25" s="372"/>
      <c r="B25" s="372"/>
      <c r="C25" s="372"/>
      <c r="D25" s="372"/>
      <c r="E25" s="389"/>
      <c r="F25" s="192"/>
      <c r="G25" s="372"/>
      <c r="H25" s="152"/>
      <c r="I25" s="382"/>
      <c r="J25" s="152"/>
      <c r="K25" s="375"/>
      <c r="L25" s="402"/>
      <c r="M25" s="403" t="s">
        <v>215</v>
      </c>
      <c r="N25" s="404"/>
      <c r="O25" s="405"/>
      <c r="P25" s="405"/>
      <c r="Q25" s="405"/>
      <c r="R25" s="404"/>
      <c r="S25" s="176"/>
      <c r="T25" s="176"/>
      <c r="U25" s="176"/>
      <c r="V25" s="406"/>
      <c r="W25" s="279"/>
      <c r="X25" s="407"/>
      <c r="Y25" s="407"/>
      <c r="Z25" s="407"/>
      <c r="AA25" s="140"/>
      <c r="AB25" s="407"/>
      <c r="AC25" s="143"/>
      <c r="AD25" s="143"/>
      <c r="AE25" s="143"/>
      <c r="AF25" s="143"/>
      <c r="AG25" s="143"/>
      <c r="AH25" s="143"/>
      <c r="AI25" s="138"/>
    </row>
    <row r="26" s="2" customFormat="true" ht="15" hidden="false" customHeight="true" outlineLevel="0" collapsed="false">
      <c r="A26" s="372"/>
      <c r="B26" s="372"/>
      <c r="C26" s="372"/>
      <c r="D26" s="372"/>
      <c r="E26" s="381"/>
      <c r="F26" s="192"/>
      <c r="G26" s="372"/>
      <c r="H26" s="152"/>
      <c r="I26" s="382"/>
      <c r="J26" s="408"/>
      <c r="K26" s="375"/>
      <c r="L26" s="402"/>
      <c r="M26" s="409" t="s">
        <v>216</v>
      </c>
      <c r="N26" s="404"/>
      <c r="O26" s="405"/>
      <c r="P26" s="405"/>
      <c r="Q26" s="405"/>
      <c r="R26" s="404"/>
      <c r="S26" s="176"/>
      <c r="T26" s="176"/>
      <c r="U26" s="404"/>
      <c r="V26" s="176"/>
      <c r="W26" s="410"/>
      <c r="X26" s="407"/>
      <c r="Y26" s="407"/>
      <c r="Z26" s="407"/>
      <c r="AA26" s="407"/>
      <c r="AB26" s="407"/>
      <c r="AC26" s="407"/>
      <c r="AD26" s="407"/>
      <c r="AE26" s="407"/>
      <c r="AF26" s="407"/>
      <c r="AG26" s="407"/>
      <c r="AH26" s="407"/>
    </row>
    <row r="27" s="2" customFormat="true" ht="15" hidden="false" customHeight="true" outlineLevel="0" collapsed="false">
      <c r="A27" s="372"/>
      <c r="B27" s="372"/>
      <c r="C27" s="372"/>
      <c r="D27" s="192"/>
      <c r="E27" s="192"/>
      <c r="F27" s="381"/>
      <c r="G27" s="192"/>
      <c r="H27" s="372"/>
      <c r="I27" s="375"/>
      <c r="J27" s="408"/>
      <c r="K27" s="375"/>
      <c r="L27" s="402"/>
      <c r="M27" s="337" t="s">
        <v>217</v>
      </c>
      <c r="N27" s="404"/>
      <c r="O27" s="405"/>
      <c r="P27" s="405"/>
      <c r="Q27" s="405"/>
      <c r="R27" s="404"/>
      <c r="S27" s="176"/>
      <c r="T27" s="176"/>
      <c r="U27" s="404"/>
      <c r="V27" s="176"/>
      <c r="W27" s="410"/>
      <c r="X27" s="407"/>
      <c r="Y27" s="407"/>
      <c r="Z27" s="407"/>
      <c r="AA27" s="407"/>
      <c r="AB27" s="407"/>
      <c r="AC27" s="407"/>
      <c r="AD27" s="407"/>
      <c r="AE27" s="407"/>
      <c r="AF27" s="407"/>
      <c r="AG27" s="407"/>
      <c r="AH27" s="407"/>
    </row>
    <row r="28" s="2" customFormat="true" ht="15" hidden="false" customHeight="true" outlineLevel="0" collapsed="false">
      <c r="A28" s="372"/>
      <c r="B28" s="372"/>
      <c r="C28" s="192"/>
      <c r="D28" s="192"/>
      <c r="E28" s="192"/>
      <c r="F28" s="381"/>
      <c r="G28" s="192"/>
      <c r="H28" s="372"/>
      <c r="I28" s="375"/>
      <c r="J28" s="408"/>
      <c r="K28" s="375"/>
      <c r="L28" s="402"/>
      <c r="M28" s="411" t="s">
        <v>218</v>
      </c>
      <c r="N28" s="176"/>
      <c r="O28" s="411"/>
      <c r="P28" s="411"/>
      <c r="Q28" s="411"/>
      <c r="R28" s="404"/>
      <c r="S28" s="176"/>
      <c r="T28" s="176"/>
      <c r="U28" s="404"/>
      <c r="V28" s="176"/>
      <c r="W28" s="410"/>
      <c r="X28" s="407"/>
      <c r="Y28" s="407"/>
      <c r="Z28" s="407"/>
      <c r="AA28" s="407"/>
      <c r="AB28" s="407"/>
      <c r="AC28" s="407"/>
      <c r="AD28" s="407"/>
      <c r="AE28" s="407"/>
      <c r="AF28" s="407"/>
      <c r="AG28" s="407"/>
      <c r="AH28" s="407"/>
    </row>
    <row r="29" s="2" customFormat="true" ht="15" hidden="false" customHeight="true" outlineLevel="0" collapsed="false">
      <c r="A29" s="372"/>
      <c r="B29" s="192"/>
      <c r="C29" s="192"/>
      <c r="D29" s="192"/>
      <c r="E29" s="192"/>
      <c r="F29" s="381"/>
      <c r="G29" s="192"/>
      <c r="H29" s="372"/>
      <c r="I29" s="375"/>
      <c r="J29" s="408"/>
      <c r="K29" s="375"/>
      <c r="L29" s="402"/>
      <c r="M29" s="188" t="s">
        <v>104</v>
      </c>
      <c r="N29" s="176"/>
      <c r="O29" s="411"/>
      <c r="P29" s="411"/>
      <c r="Q29" s="411"/>
      <c r="R29" s="404"/>
      <c r="S29" s="176"/>
      <c r="T29" s="176"/>
      <c r="U29" s="404"/>
      <c r="V29" s="176"/>
      <c r="W29" s="410"/>
      <c r="X29" s="407"/>
      <c r="Y29" s="407"/>
      <c r="Z29" s="407"/>
      <c r="AA29" s="407"/>
      <c r="AB29" s="407"/>
      <c r="AC29" s="407"/>
      <c r="AD29" s="407"/>
      <c r="AE29" s="407"/>
      <c r="AF29" s="407"/>
      <c r="AG29" s="407"/>
      <c r="AH29" s="407"/>
    </row>
    <row r="30" s="2" customFormat="true" ht="15" hidden="false" customHeight="true" outlineLevel="0" collapsed="false">
      <c r="A30" s="373"/>
      <c r="B30" s="407"/>
      <c r="C30" s="407"/>
      <c r="D30" s="407"/>
      <c r="E30" s="412"/>
      <c r="F30" s="407"/>
      <c r="G30" s="372"/>
      <c r="H30" s="372"/>
      <c r="I30" s="161"/>
      <c r="J30" s="408"/>
      <c r="K30" s="386"/>
      <c r="L30" s="402"/>
      <c r="M30" s="345" t="s">
        <v>219</v>
      </c>
      <c r="N30" s="176"/>
      <c r="O30" s="411"/>
      <c r="P30" s="411"/>
      <c r="Q30" s="411"/>
      <c r="R30" s="404"/>
      <c r="S30" s="176"/>
      <c r="T30" s="176"/>
      <c r="U30" s="404"/>
      <c r="V30" s="176"/>
      <c r="W30" s="410"/>
      <c r="X30" s="407"/>
      <c r="Y30" s="407"/>
      <c r="Z30" s="407"/>
      <c r="AA30" s="407"/>
      <c r="AB30" s="407"/>
      <c r="AC30" s="407"/>
      <c r="AD30" s="407"/>
      <c r="AE30" s="407"/>
      <c r="AF30" s="407"/>
      <c r="AG30" s="407"/>
      <c r="AH30" s="407"/>
    </row>
    <row r="31" customFormat="false" ht="3" hidden="false" customHeight="true" outlineLevel="0" collapsed="false"/>
    <row r="32" customFormat="false" ht="48.95" hidden="false" customHeight="true" outlineLevel="0" collapsed="false">
      <c r="L32" s="413" t="n">
        <v>1</v>
      </c>
      <c r="M32" s="284" t="s">
        <v>220</v>
      </c>
      <c r="N32" s="284"/>
      <c r="O32" s="284"/>
      <c r="P32" s="284"/>
      <c r="Q32" s="284"/>
      <c r="R32" s="284"/>
      <c r="S32" s="284"/>
      <c r="T32" s="284"/>
      <c r="U32" s="284"/>
      <c r="V32" s="284"/>
    </row>
  </sheetData>
  <sheetProtection sheet="true" password="fa9c" objects="true" scenarios="true" formatColumns="false" formatRows="false"/>
  <mergeCells count="39">
    <mergeCell ref="L5:U5"/>
    <mergeCell ref="O7:V7"/>
    <mergeCell ref="O8:V8"/>
    <mergeCell ref="O9:V9"/>
    <mergeCell ref="O10:V10"/>
    <mergeCell ref="L11:M11"/>
    <mergeCell ref="O12:U12"/>
    <mergeCell ref="L13:V13"/>
    <mergeCell ref="W13:W16"/>
    <mergeCell ref="L14:L16"/>
    <mergeCell ref="M14:M16"/>
    <mergeCell ref="N14:N16"/>
    <mergeCell ref="O14:T14"/>
    <mergeCell ref="U14:U16"/>
    <mergeCell ref="V14:V16"/>
    <mergeCell ref="P15:Q15"/>
    <mergeCell ref="R15:T15"/>
    <mergeCell ref="S16:T16"/>
    <mergeCell ref="S17:T17"/>
    <mergeCell ref="A18:A29"/>
    <mergeCell ref="O18:V18"/>
    <mergeCell ref="B19:B28"/>
    <mergeCell ref="O19:V19"/>
    <mergeCell ref="C20:C27"/>
    <mergeCell ref="O20:V20"/>
    <mergeCell ref="D21:D26"/>
    <mergeCell ref="H21:H26"/>
    <mergeCell ref="I21:I26"/>
    <mergeCell ref="O21:V21"/>
    <mergeCell ref="E22:E25"/>
    <mergeCell ref="J22:J25"/>
    <mergeCell ref="O22:V22"/>
    <mergeCell ref="N23:N24"/>
    <mergeCell ref="R23:R24"/>
    <mergeCell ref="S23:S24"/>
    <mergeCell ref="T23:T24"/>
    <mergeCell ref="U23:U24"/>
    <mergeCell ref="W23:W25"/>
    <mergeCell ref="M32:V32"/>
  </mergeCells>
  <dataValidations count="7">
    <dataValidation allowBlank="true" error="Допускается ввод не более 900 символов!" errorTitle="Ошибка" operator="lessThanOrEqual" showDropDown="false" showErrorMessage="true" showInputMessage="true" sqref="W7:W10 O21:V21" type="textLength">
      <formula1>900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R23 T23:T24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S23:S24 U23:U24" type="none">
      <formula1>0</formula1>
      <formula2>0</formula2>
    </dataValidation>
    <dataValidation allowBlank="true" operator="between" promptTitle="checkPeriodRange" showDropDown="false" showErrorMessage="false" showInputMessage="false" sqref="Q24" type="none">
      <formula1>0</formula1>
      <formula2>0</formula2>
    </dataValidation>
    <dataValidation allowBlank="true" error="Выберите значение из списка" errorTitle="Ошибка" operator="between" showDropDown="false" showErrorMessage="true" showInputMessage="true" sqref="O22" type="list">
      <formula1>0</formula1>
      <formula2>0</formula2>
    </dataValidation>
    <dataValidation allowBlank="true" operator="between" showDropDown="false" showErrorMessage="false" showInputMessage="false" sqref="S25:S30" type="none">
      <formula1>0</formula1>
      <formula2>0</formula2>
    </dataValidation>
    <dataValidation allowBlank="true" error="Допускается ввод не более 900 символов!" errorTitle="Ошибка" operator="lessThanOrEqual" prompt="Введите значение признака дифференциации" showDropDown="false" showErrorMessage="true" showInputMessage="true" sqref="M23" type="textLength">
      <formula1>900</formula1>
      <formula2>0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7"/>
  <sheetViews>
    <sheetView showFormulas="false" showGridLines="fals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G26" activeCellId="0" sqref="G26"/>
    </sheetView>
  </sheetViews>
  <sheetFormatPr defaultColWidth="10.54296875" defaultRowHeight="14.25" zeroHeight="false" outlineLevelRow="0" outlineLevelCol="0"/>
  <cols>
    <col collapsed="false" customWidth="true" hidden="true" outlineLevel="0" max="1" min="1" style="259" width="3.71"/>
    <col collapsed="false" customWidth="true" hidden="true" outlineLevel="0" max="4" min="2" style="143" width="3.71"/>
    <col collapsed="false" customWidth="true" hidden="false" outlineLevel="0" max="5" min="5" style="260" width="3.71"/>
    <col collapsed="false" customWidth="true" hidden="false" outlineLevel="0" max="6" min="6" style="138" width="9.71"/>
    <col collapsed="false" customWidth="true" hidden="false" outlineLevel="0" max="7" min="7" style="138" width="37.72"/>
    <col collapsed="false" customWidth="true" hidden="false" outlineLevel="0" max="8" min="8" style="138" width="66.86"/>
    <col collapsed="false" customWidth="true" hidden="false" outlineLevel="0" max="9" min="9" style="138" width="115.72"/>
    <col collapsed="false" customWidth="false" hidden="false" outlineLevel="0" max="11" min="10" style="143" width="10.56"/>
    <col collapsed="false" customWidth="true" hidden="false" outlineLevel="0" max="12" min="12" style="143" width="11.14"/>
    <col collapsed="false" customWidth="false" hidden="false" outlineLevel="0" max="20" min="13" style="143" width="10.56"/>
    <col collapsed="false" customWidth="false" hidden="false" outlineLevel="0" max="1025" min="21" style="138" width="10.56"/>
  </cols>
  <sheetData>
    <row r="1" customFormat="false" ht="3" hidden="false" customHeight="true" outlineLevel="0" collapsed="false">
      <c r="A1" s="259" t="s">
        <v>83</v>
      </c>
    </row>
    <row r="2" customFormat="false" ht="22.5" hidden="false" customHeight="true" outlineLevel="0" collapsed="false">
      <c r="F2" s="261" t="s">
        <v>125</v>
      </c>
      <c r="G2" s="261"/>
      <c r="H2" s="261"/>
      <c r="I2" s="157"/>
    </row>
    <row r="3" customFormat="false" ht="3" hidden="false" customHeight="true" outlineLevel="0" collapsed="false"/>
    <row r="4" s="263" customFormat="true" ht="11.25" hidden="false" customHeight="true" outlineLevel="0" collapsed="false">
      <c r="A4" s="262"/>
      <c r="B4" s="262"/>
      <c r="C4" s="262"/>
      <c r="D4" s="262"/>
      <c r="F4" s="165" t="s">
        <v>126</v>
      </c>
      <c r="G4" s="165"/>
      <c r="H4" s="165"/>
      <c r="I4" s="264" t="s">
        <v>127</v>
      </c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</row>
    <row r="5" s="263" customFormat="true" ht="11.25" hidden="false" customHeight="true" outlineLevel="0" collapsed="false">
      <c r="A5" s="262"/>
      <c r="B5" s="262"/>
      <c r="C5" s="262"/>
      <c r="D5" s="262"/>
      <c r="F5" s="264" t="s">
        <v>78</v>
      </c>
      <c r="G5" s="265" t="s">
        <v>128</v>
      </c>
      <c r="H5" s="266" t="s">
        <v>21</v>
      </c>
      <c r="I5" s="264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</row>
    <row r="6" s="263" customFormat="true" ht="12" hidden="false" customHeight="true" outlineLevel="0" collapsed="false">
      <c r="A6" s="262"/>
      <c r="B6" s="262"/>
      <c r="C6" s="262"/>
      <c r="D6" s="262"/>
      <c r="F6" s="235" t="s">
        <v>80</v>
      </c>
      <c r="G6" s="267" t="n">
        <v>2</v>
      </c>
      <c r="H6" s="268" t="n">
        <v>3</v>
      </c>
      <c r="I6" s="269" t="n">
        <v>4</v>
      </c>
      <c r="J6" s="262" t="n">
        <v>4</v>
      </c>
      <c r="K6" s="262"/>
      <c r="L6" s="262"/>
      <c r="M6" s="262"/>
      <c r="N6" s="262"/>
      <c r="O6" s="262"/>
      <c r="P6" s="262"/>
      <c r="Q6" s="262"/>
      <c r="R6" s="262"/>
      <c r="S6" s="262"/>
      <c r="T6" s="262"/>
    </row>
    <row r="7" s="263" customFormat="true" ht="18.75" hidden="false" customHeight="false" outlineLevel="0" collapsed="false">
      <c r="A7" s="262"/>
      <c r="B7" s="262"/>
      <c r="C7" s="262"/>
      <c r="D7" s="262"/>
      <c r="F7" s="270" t="n">
        <v>1</v>
      </c>
      <c r="G7" s="271" t="s">
        <v>129</v>
      </c>
      <c r="H7" s="272" t="e">
        <f aca="false">IF(#NAME?="","",#NAME?)</f>
        <v>#N/A</v>
      </c>
      <c r="I7" s="273" t="s">
        <v>130</v>
      </c>
      <c r="J7" s="274"/>
      <c r="K7" s="262"/>
      <c r="L7" s="262"/>
      <c r="M7" s="262"/>
      <c r="N7" s="262"/>
      <c r="O7" s="262"/>
      <c r="P7" s="262"/>
      <c r="Q7" s="262"/>
      <c r="R7" s="262"/>
      <c r="S7" s="262"/>
      <c r="T7" s="262"/>
    </row>
    <row r="8" s="263" customFormat="true" ht="45" hidden="false" customHeight="false" outlineLevel="0" collapsed="false">
      <c r="A8" s="275" t="n">
        <v>1</v>
      </c>
      <c r="B8" s="262"/>
      <c r="C8" s="262"/>
      <c r="D8" s="262"/>
      <c r="F8" s="270" t="e">
        <f aca="false">"2." &amp;mergeValue()</f>
        <v>#VALUE!</v>
      </c>
      <c r="G8" s="271" t="s">
        <v>131</v>
      </c>
      <c r="H8" s="272" t="str">
        <f aca="false">IF('Перечень тарифов'!R21="","наименование отсутствует","" &amp; 'Перечень тарифов'!R21 &amp; "")</f>
        <v>наименование отсутствует</v>
      </c>
      <c r="I8" s="273" t="s">
        <v>132</v>
      </c>
      <c r="J8" s="274"/>
      <c r="K8" s="262"/>
      <c r="L8" s="262"/>
      <c r="M8" s="262"/>
      <c r="N8" s="262"/>
      <c r="O8" s="262"/>
      <c r="P8" s="262"/>
      <c r="Q8" s="262"/>
      <c r="R8" s="262"/>
      <c r="S8" s="262"/>
      <c r="T8" s="262"/>
    </row>
    <row r="9" s="263" customFormat="true" ht="22.5" hidden="false" customHeight="false" outlineLevel="0" collapsed="false">
      <c r="A9" s="275"/>
      <c r="B9" s="262"/>
      <c r="C9" s="262"/>
      <c r="D9" s="262"/>
      <c r="F9" s="270" t="e">
        <f aca="false">"3." &amp;mergeValue()</f>
        <v>#VALUE!</v>
      </c>
      <c r="G9" s="271" t="s">
        <v>133</v>
      </c>
      <c r="H9" s="272" t="str">
        <f aca="false">IF('Перечень тарифов'!F21="","наименование отсутствует","" &amp; 'Перечень тарифов'!F21 &amp; "")</f>
        <v>Горячее водоснабжение</v>
      </c>
      <c r="I9" s="273" t="s">
        <v>134</v>
      </c>
      <c r="J9" s="274"/>
      <c r="K9" s="262"/>
      <c r="L9" s="262"/>
      <c r="M9" s="262"/>
      <c r="N9" s="262"/>
      <c r="O9" s="262"/>
      <c r="P9" s="262"/>
      <c r="Q9" s="262"/>
      <c r="R9" s="262"/>
      <c r="S9" s="262"/>
      <c r="T9" s="262"/>
    </row>
    <row r="10" s="263" customFormat="true" ht="22.5" hidden="false" customHeight="false" outlineLevel="0" collapsed="false">
      <c r="A10" s="275"/>
      <c r="B10" s="262"/>
      <c r="C10" s="262"/>
      <c r="D10" s="262"/>
      <c r="F10" s="270" t="e">
        <f aca="false">"4."&amp;mergeValue()</f>
        <v>#VALUE!</v>
      </c>
      <c r="G10" s="271" t="s">
        <v>135</v>
      </c>
      <c r="H10" s="266" t="s">
        <v>136</v>
      </c>
      <c r="I10" s="273"/>
      <c r="J10" s="274"/>
      <c r="K10" s="262"/>
      <c r="L10" s="262"/>
      <c r="M10" s="262"/>
      <c r="N10" s="262"/>
      <c r="O10" s="262"/>
      <c r="P10" s="262"/>
      <c r="Q10" s="262"/>
      <c r="R10" s="262"/>
      <c r="S10" s="262"/>
      <c r="T10" s="262"/>
    </row>
    <row r="11" s="263" customFormat="true" ht="18.75" hidden="false" customHeight="false" outlineLevel="0" collapsed="false">
      <c r="A11" s="275"/>
      <c r="B11" s="275" t="n">
        <v>1</v>
      </c>
      <c r="C11" s="275"/>
      <c r="D11" s="275"/>
      <c r="F11" s="270" t="e">
        <f aca="false">"4."&amp;mergeValue() &amp;"."&amp;mergeValue()</f>
        <v>#VALUE!</v>
      </c>
      <c r="G11" s="276" t="s">
        <v>137</v>
      </c>
      <c r="H11" s="272" t="e">
        <f aca="false">IF(#NAME?="","",#NAME?)</f>
        <v>#N/A</v>
      </c>
      <c r="I11" s="273" t="s">
        <v>138</v>
      </c>
      <c r="J11" s="274"/>
      <c r="K11" s="262"/>
      <c r="L11" s="262"/>
      <c r="M11" s="262"/>
      <c r="N11" s="262"/>
      <c r="O11" s="262"/>
      <c r="P11" s="262"/>
      <c r="Q11" s="262"/>
      <c r="R11" s="262"/>
      <c r="S11" s="262"/>
      <c r="T11" s="262"/>
    </row>
    <row r="12" s="263" customFormat="true" ht="22.5" hidden="false" customHeight="false" outlineLevel="0" collapsed="false">
      <c r="A12" s="275"/>
      <c r="B12" s="275"/>
      <c r="C12" s="275" t="n">
        <v>1</v>
      </c>
      <c r="D12" s="275"/>
      <c r="F12" s="270" t="e">
        <f aca="false">"4."&amp;mergeValue() &amp;"."&amp;mergeValue()&amp;"."&amp;mergeValue()</f>
        <v>#VALUE!</v>
      </c>
      <c r="G12" s="277" t="s">
        <v>139</v>
      </c>
      <c r="H12" s="272" t="str">
        <f aca="false">IF(Территории!H13="","","" &amp; Территории!H13 &amp; "")</f>
        <v>город Ярославль</v>
      </c>
      <c r="I12" s="273" t="s">
        <v>140</v>
      </c>
      <c r="J12" s="274"/>
      <c r="K12" s="262"/>
      <c r="L12" s="262"/>
      <c r="M12" s="262"/>
      <c r="N12" s="262"/>
      <c r="O12" s="262"/>
      <c r="P12" s="262"/>
      <c r="Q12" s="262"/>
      <c r="R12" s="262"/>
      <c r="S12" s="262"/>
      <c r="T12" s="262"/>
    </row>
    <row r="13" s="263" customFormat="true" ht="56.25" hidden="false" customHeight="false" outlineLevel="0" collapsed="false">
      <c r="A13" s="275"/>
      <c r="B13" s="275"/>
      <c r="C13" s="275"/>
      <c r="D13" s="275" t="n">
        <v>1</v>
      </c>
      <c r="F13" s="270" t="e">
        <f aca="false">"4."&amp;mergeValue() &amp;"."&amp;mergeValue()&amp;"."&amp;mergeValue()&amp;"."&amp;mergeValue()</f>
        <v>#VALUE!</v>
      </c>
      <c r="G13" s="278" t="s">
        <v>141</v>
      </c>
      <c r="H13" s="272" t="str">
        <f aca="false">IF(Территории!R14="","","" &amp; Территории!R14 &amp; "")</f>
        <v>город Ярославль (78701000)</v>
      </c>
      <c r="I13" s="279" t="s">
        <v>142</v>
      </c>
      <c r="J13" s="274"/>
      <c r="K13" s="262"/>
      <c r="L13" s="262"/>
      <c r="M13" s="262"/>
      <c r="N13" s="262"/>
      <c r="O13" s="262"/>
      <c r="P13" s="262"/>
      <c r="Q13" s="262"/>
      <c r="R13" s="262"/>
      <c r="S13" s="262"/>
      <c r="T13" s="262"/>
    </row>
    <row r="14" s="263" customFormat="true" ht="45" hidden="false" customHeight="false" outlineLevel="0" collapsed="false">
      <c r="A14" s="275" t="n">
        <v>2</v>
      </c>
      <c r="B14" s="262"/>
      <c r="C14" s="262"/>
      <c r="D14" s="262"/>
      <c r="F14" s="270" t="e">
        <f aca="false">"2." &amp;mergeValue()</f>
        <v>#VALUE!</v>
      </c>
      <c r="G14" s="271" t="s">
        <v>131</v>
      </c>
      <c r="H14" s="272" t="str">
        <f aca="false">IF('Перечень тарифов'!R23="","наименование отсутствует","" &amp; 'Перечень тарифов'!R23 &amp; "")</f>
        <v>наименование отсутствует</v>
      </c>
      <c r="I14" s="273" t="s">
        <v>132</v>
      </c>
      <c r="J14" s="274"/>
      <c r="K14" s="262"/>
      <c r="L14" s="262"/>
      <c r="M14" s="262"/>
      <c r="N14" s="262"/>
      <c r="O14" s="262"/>
      <c r="P14" s="262"/>
      <c r="Q14" s="262"/>
      <c r="R14" s="262"/>
      <c r="S14" s="262"/>
      <c r="T14" s="262"/>
    </row>
    <row r="15" s="263" customFormat="true" ht="22.5" hidden="false" customHeight="false" outlineLevel="0" collapsed="false">
      <c r="A15" s="275"/>
      <c r="B15" s="262"/>
      <c r="C15" s="262"/>
      <c r="D15" s="262"/>
      <c r="F15" s="270" t="e">
        <f aca="false">"3." &amp;mergeValue()</f>
        <v>#VALUE!</v>
      </c>
      <c r="G15" s="271" t="s">
        <v>133</v>
      </c>
      <c r="H15" s="272" t="str">
        <f aca="false">IF('Перечень тарифов'!F21="","наименование отсутствует","" &amp; 'Перечень тарифов'!F21 &amp; "")</f>
        <v>Горячее водоснабжение</v>
      </c>
      <c r="I15" s="273" t="s">
        <v>134</v>
      </c>
      <c r="J15" s="274"/>
      <c r="K15" s="262"/>
      <c r="L15" s="262"/>
      <c r="M15" s="262"/>
      <c r="N15" s="262"/>
      <c r="O15" s="262"/>
      <c r="P15" s="262"/>
      <c r="Q15" s="262"/>
      <c r="R15" s="262"/>
      <c r="S15" s="262"/>
      <c r="T15" s="262"/>
    </row>
    <row r="16" s="263" customFormat="true" ht="22.5" hidden="false" customHeight="false" outlineLevel="0" collapsed="false">
      <c r="A16" s="275"/>
      <c r="B16" s="262"/>
      <c r="C16" s="262"/>
      <c r="D16" s="262"/>
      <c r="F16" s="270" t="e">
        <f aca="false">"4."&amp;mergeValue()</f>
        <v>#VALUE!</v>
      </c>
      <c r="G16" s="271" t="s">
        <v>135</v>
      </c>
      <c r="H16" s="266" t="s">
        <v>136</v>
      </c>
      <c r="I16" s="273"/>
      <c r="J16" s="274"/>
      <c r="K16" s="262"/>
      <c r="L16" s="262"/>
      <c r="M16" s="262"/>
      <c r="N16" s="262"/>
      <c r="O16" s="262"/>
      <c r="P16" s="262"/>
      <c r="Q16" s="262"/>
      <c r="R16" s="262"/>
      <c r="S16" s="262"/>
      <c r="T16" s="262"/>
    </row>
    <row r="17" s="263" customFormat="true" ht="18.75" hidden="false" customHeight="false" outlineLevel="0" collapsed="false">
      <c r="A17" s="275"/>
      <c r="B17" s="275" t="n">
        <v>1</v>
      </c>
      <c r="C17" s="275"/>
      <c r="D17" s="275"/>
      <c r="F17" s="270" t="e">
        <f aca="false">"4."&amp;mergeValue() &amp;"."&amp;mergeValue()</f>
        <v>#VALUE!</v>
      </c>
      <c r="G17" s="276" t="s">
        <v>137</v>
      </c>
      <c r="H17" s="272" t="e">
        <f aca="false">IF(#NAME?="","",#NAME?)</f>
        <v>#N/A</v>
      </c>
      <c r="I17" s="273" t="s">
        <v>138</v>
      </c>
      <c r="J17" s="274"/>
      <c r="K17" s="262"/>
      <c r="L17" s="262"/>
      <c r="M17" s="262"/>
      <c r="N17" s="262"/>
      <c r="O17" s="262"/>
      <c r="P17" s="262"/>
      <c r="Q17" s="262"/>
      <c r="R17" s="262"/>
      <c r="S17" s="262"/>
      <c r="T17" s="262"/>
    </row>
    <row r="18" s="263" customFormat="true" ht="22.5" hidden="false" customHeight="false" outlineLevel="0" collapsed="false">
      <c r="A18" s="275"/>
      <c r="B18" s="275"/>
      <c r="C18" s="275" t="n">
        <v>1</v>
      </c>
      <c r="D18" s="275"/>
      <c r="F18" s="270" t="e">
        <f aca="false">"4."&amp;mergeValue() &amp;"."&amp;mergeValue()&amp;"."&amp;mergeValue()</f>
        <v>#VALUE!</v>
      </c>
      <c r="G18" s="277" t="s">
        <v>139</v>
      </c>
      <c r="H18" s="272" t="str">
        <f aca="false">IF(Территории!H16="","","" &amp; Территории!H16 &amp; "")</f>
        <v>Ростовский муниципальный район</v>
      </c>
      <c r="I18" s="273" t="s">
        <v>140</v>
      </c>
      <c r="J18" s="274"/>
      <c r="K18" s="262"/>
      <c r="L18" s="262"/>
      <c r="M18" s="262"/>
      <c r="N18" s="262"/>
      <c r="O18" s="262"/>
      <c r="P18" s="262"/>
      <c r="Q18" s="262"/>
      <c r="R18" s="262"/>
      <c r="S18" s="262"/>
      <c r="T18" s="262"/>
    </row>
    <row r="19" s="263" customFormat="true" ht="56.25" hidden="false" customHeight="false" outlineLevel="0" collapsed="false">
      <c r="A19" s="275"/>
      <c r="B19" s="275"/>
      <c r="C19" s="275"/>
      <c r="D19" s="275" t="n">
        <v>1</v>
      </c>
      <c r="F19" s="270" t="e">
        <f aca="false">"4."&amp;mergeValue() &amp;"."&amp;mergeValue()&amp;"."&amp;mergeValue()&amp;"."&amp;mergeValue()</f>
        <v>#VALUE!</v>
      </c>
      <c r="G19" s="278" t="s">
        <v>141</v>
      </c>
      <c r="H19" s="272" t="str">
        <f aca="false">IF(Территории!R17="","","" &amp; Территории!R17 &amp; "")</f>
        <v>Семибратово сельское поселение (78637447)</v>
      </c>
      <c r="I19" s="279" t="s">
        <v>142</v>
      </c>
      <c r="J19" s="274"/>
      <c r="K19" s="262"/>
      <c r="L19" s="262"/>
      <c r="M19" s="262"/>
      <c r="N19" s="262"/>
      <c r="O19" s="262"/>
      <c r="P19" s="262"/>
      <c r="Q19" s="262"/>
      <c r="R19" s="262"/>
      <c r="S19" s="262"/>
      <c r="T19" s="262"/>
    </row>
    <row r="20" s="263" customFormat="true" ht="45" hidden="false" customHeight="false" outlineLevel="0" collapsed="false">
      <c r="A20" s="275" t="n">
        <v>3</v>
      </c>
      <c r="B20" s="262"/>
      <c r="C20" s="262"/>
      <c r="D20" s="262"/>
      <c r="F20" s="270" t="e">
        <f aca="false">"2." &amp;mergeValue()</f>
        <v>#VALUE!</v>
      </c>
      <c r="G20" s="271" t="s">
        <v>131</v>
      </c>
      <c r="H20" s="272" t="str">
        <f aca="false">IF('Перечень тарифов'!R25="","наименование отсутствует","" &amp; 'Перечень тарифов'!R25 &amp; "")</f>
        <v>наименование отсутствует</v>
      </c>
      <c r="I20" s="273" t="s">
        <v>132</v>
      </c>
      <c r="J20" s="274"/>
      <c r="K20" s="262"/>
      <c r="L20" s="262"/>
      <c r="M20" s="262"/>
      <c r="N20" s="262"/>
      <c r="O20" s="262"/>
      <c r="P20" s="262"/>
      <c r="Q20" s="262"/>
      <c r="R20" s="262"/>
      <c r="S20" s="262"/>
      <c r="T20" s="262"/>
    </row>
    <row r="21" s="263" customFormat="true" ht="22.5" hidden="false" customHeight="false" outlineLevel="0" collapsed="false">
      <c r="A21" s="275"/>
      <c r="B21" s="262"/>
      <c r="C21" s="262"/>
      <c r="D21" s="262"/>
      <c r="F21" s="270" t="e">
        <f aca="false">"3." &amp;mergeValue()</f>
        <v>#VALUE!</v>
      </c>
      <c r="G21" s="271" t="s">
        <v>133</v>
      </c>
      <c r="H21" s="272" t="str">
        <f aca="false">IF('Перечень тарифов'!F21="","наименование отсутствует","" &amp; 'Перечень тарифов'!F21 &amp; "")</f>
        <v>Горячее водоснабжение</v>
      </c>
      <c r="I21" s="273" t="s">
        <v>134</v>
      </c>
      <c r="J21" s="274"/>
      <c r="K21" s="262"/>
      <c r="L21" s="262"/>
      <c r="M21" s="262"/>
      <c r="N21" s="262"/>
      <c r="O21" s="262"/>
      <c r="P21" s="262"/>
      <c r="Q21" s="262"/>
      <c r="R21" s="262"/>
      <c r="S21" s="262"/>
      <c r="T21" s="262"/>
    </row>
    <row r="22" s="263" customFormat="true" ht="22.5" hidden="false" customHeight="false" outlineLevel="0" collapsed="false">
      <c r="A22" s="275"/>
      <c r="B22" s="262"/>
      <c r="C22" s="262"/>
      <c r="D22" s="262"/>
      <c r="F22" s="270" t="e">
        <f aca="false">"4."&amp;mergeValue()</f>
        <v>#VALUE!</v>
      </c>
      <c r="G22" s="271" t="s">
        <v>135</v>
      </c>
      <c r="H22" s="266" t="s">
        <v>136</v>
      </c>
      <c r="I22" s="273"/>
      <c r="J22" s="274"/>
      <c r="K22" s="262"/>
      <c r="L22" s="262"/>
      <c r="M22" s="262"/>
      <c r="N22" s="262"/>
      <c r="O22" s="262"/>
      <c r="P22" s="262"/>
      <c r="Q22" s="262"/>
      <c r="R22" s="262"/>
      <c r="S22" s="262"/>
      <c r="T22" s="262"/>
    </row>
    <row r="23" s="263" customFormat="true" ht="18.75" hidden="false" customHeight="false" outlineLevel="0" collapsed="false">
      <c r="A23" s="275"/>
      <c r="B23" s="275" t="n">
        <v>1</v>
      </c>
      <c r="C23" s="275"/>
      <c r="D23" s="275"/>
      <c r="F23" s="270" t="e">
        <f aca="false">"4."&amp;mergeValue() &amp;"."&amp;mergeValue()</f>
        <v>#VALUE!</v>
      </c>
      <c r="G23" s="276" t="s">
        <v>137</v>
      </c>
      <c r="H23" s="272" t="e">
        <f aca="false">IF(#NAME?="","",#NAME?)</f>
        <v>#N/A</v>
      </c>
      <c r="I23" s="273" t="s">
        <v>138</v>
      </c>
      <c r="J23" s="274"/>
      <c r="K23" s="262"/>
      <c r="L23" s="262"/>
      <c r="M23" s="262"/>
      <c r="N23" s="262"/>
      <c r="O23" s="262"/>
      <c r="P23" s="262"/>
      <c r="Q23" s="262"/>
      <c r="R23" s="262"/>
      <c r="S23" s="262"/>
      <c r="T23" s="262"/>
    </row>
    <row r="24" s="263" customFormat="true" ht="22.5" hidden="false" customHeight="false" outlineLevel="0" collapsed="false">
      <c r="A24" s="275"/>
      <c r="B24" s="275"/>
      <c r="C24" s="275" t="n">
        <v>1</v>
      </c>
      <c r="D24" s="275"/>
      <c r="F24" s="270" t="e">
        <f aca="false">"4."&amp;mergeValue() &amp;"."&amp;mergeValue()&amp;"."&amp;mergeValue()</f>
        <v>#VALUE!</v>
      </c>
      <c r="G24" s="277" t="s">
        <v>139</v>
      </c>
      <c r="H24" s="272" t="str">
        <f aca="false">IF(Территории!H19="","","" &amp; Территории!H19 &amp; "")</f>
        <v>Угличский муниципальный район</v>
      </c>
      <c r="I24" s="273" t="s">
        <v>140</v>
      </c>
      <c r="J24" s="274"/>
      <c r="K24" s="262"/>
      <c r="L24" s="262"/>
      <c r="M24" s="262"/>
      <c r="N24" s="262"/>
      <c r="O24" s="262"/>
      <c r="P24" s="262"/>
      <c r="Q24" s="262"/>
      <c r="R24" s="262"/>
      <c r="S24" s="262"/>
      <c r="T24" s="262"/>
    </row>
    <row r="25" s="263" customFormat="true" ht="56.25" hidden="false" customHeight="false" outlineLevel="0" collapsed="false">
      <c r="A25" s="275"/>
      <c r="B25" s="275"/>
      <c r="C25" s="275"/>
      <c r="D25" s="275" t="n">
        <v>1</v>
      </c>
      <c r="F25" s="270" t="e">
        <f aca="false">"4."&amp;mergeValue() &amp;"."&amp;mergeValue()&amp;"."&amp;mergeValue()&amp;"."&amp;mergeValue()</f>
        <v>#VALUE!</v>
      </c>
      <c r="G25" s="278" t="s">
        <v>141</v>
      </c>
      <c r="H25" s="272" t="str">
        <f aca="false">IF(Территории!R20="","","" &amp; Территории!R20 &amp; "")</f>
        <v>Угличский муниципальный район (78646000)</v>
      </c>
      <c r="I25" s="279" t="s">
        <v>142</v>
      </c>
      <c r="J25" s="274"/>
      <c r="K25" s="262"/>
      <c r="L25" s="262"/>
      <c r="M25" s="262"/>
      <c r="N25" s="262"/>
      <c r="O25" s="262"/>
      <c r="P25" s="262"/>
      <c r="Q25" s="262"/>
      <c r="R25" s="262"/>
      <c r="S25" s="262"/>
      <c r="T25" s="262"/>
    </row>
    <row r="26" s="245" customFormat="true" ht="3" hidden="false" customHeight="true" outlineLevel="0" collapsed="false">
      <c r="A26" s="209"/>
      <c r="B26" s="209"/>
      <c r="C26" s="209"/>
      <c r="D26" s="209"/>
      <c r="F26" s="346"/>
      <c r="G26" s="347"/>
      <c r="H26" s="348"/>
      <c r="I26" s="34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</row>
    <row r="27" s="245" customFormat="true" ht="15" hidden="false" customHeight="true" outlineLevel="0" collapsed="false">
      <c r="A27" s="209"/>
      <c r="B27" s="209"/>
      <c r="C27" s="209"/>
      <c r="D27" s="209"/>
      <c r="F27" s="280"/>
      <c r="G27" s="284" t="s">
        <v>143</v>
      </c>
      <c r="H27" s="284"/>
      <c r="I27" s="283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</row>
  </sheetData>
  <sheetProtection sheet="true" password="fa9c" objects="true" scenarios="true" formatColumns="false" formatRows="false"/>
  <mergeCells count="13">
    <mergeCell ref="F2:H2"/>
    <mergeCell ref="F4:H4"/>
    <mergeCell ref="I4:I5"/>
    <mergeCell ref="A8:A13"/>
    <mergeCell ref="B11:B13"/>
    <mergeCell ref="C12:C13"/>
    <mergeCell ref="A14:A19"/>
    <mergeCell ref="B17:B19"/>
    <mergeCell ref="C18:C19"/>
    <mergeCell ref="A20:A25"/>
    <mergeCell ref="B23:B25"/>
    <mergeCell ref="C24:C25"/>
    <mergeCell ref="G27:H27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I26:I27" type="textLength">
      <formula1>900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F54"/>
  <sheetViews>
    <sheetView showFormulas="false" showGridLines="false" showRowColHeaders="true" showZeros="true" rightToLeft="false" tabSelected="true" showOutlineSymbols="true" defaultGridColor="true" view="normal" topLeftCell="AF13" colorId="64" zoomScale="100" zoomScaleNormal="100" zoomScalePageLayoutView="100" workbookViewId="0">
      <selection pane="topLeft" activeCell="BP23" activeCellId="0" sqref="BP23"/>
    </sheetView>
  </sheetViews>
  <sheetFormatPr defaultColWidth="10.54296875" defaultRowHeight="14.25" zeroHeight="false" outlineLevelRow="0" outlineLevelCol="0"/>
  <cols>
    <col collapsed="false" customWidth="false" hidden="true" outlineLevel="0" max="6" min="1" style="138" width="10.56"/>
    <col collapsed="false" customWidth="true" hidden="true" outlineLevel="0" max="7" min="7" style="285" width="9.14"/>
    <col collapsed="false" customWidth="true" hidden="false" outlineLevel="0" max="9" min="8" style="285" width="3.71"/>
    <col collapsed="false" customWidth="true" hidden="false" outlineLevel="0" max="11" min="10" style="260" width="3.71"/>
    <col collapsed="false" customWidth="true" hidden="false" outlineLevel="0" max="12" min="12" style="138" width="12.71"/>
    <col collapsed="false" customWidth="true" hidden="false" outlineLevel="0" max="13" min="13" style="138" width="47.43"/>
    <col collapsed="false" customWidth="true" hidden="true" outlineLevel="0" max="14" min="14" style="138" width="1.42"/>
    <col collapsed="false" customWidth="true" hidden="true" outlineLevel="0" max="15" min="15" style="138" width="1.72"/>
    <col collapsed="false" customWidth="true" hidden="false" outlineLevel="0" max="16" min="16" style="138" width="20.7"/>
    <col collapsed="false" customWidth="true" hidden="false" outlineLevel="0" max="18" min="17" style="138" width="23.71"/>
    <col collapsed="false" customWidth="true" hidden="true" outlineLevel="0" max="23" min="19" style="138" width="23.71"/>
    <col collapsed="false" customWidth="true" hidden="true" outlineLevel="0" max="24" min="24" style="138" width="1.72"/>
    <col collapsed="false" customWidth="true" hidden="false" outlineLevel="0" max="25" min="25" style="138" width="11.7"/>
    <col collapsed="false" customWidth="true" hidden="false" outlineLevel="0" max="26" min="26" style="138" width="3.71"/>
    <col collapsed="false" customWidth="true" hidden="false" outlineLevel="0" max="27" min="27" style="138" width="11.7"/>
    <col collapsed="false" customWidth="true" hidden="false" outlineLevel="0" max="28" min="28" style="138" width="8.57"/>
    <col collapsed="false" customWidth="true" hidden="true" outlineLevel="0" max="29" min="29" style="138" width="1.72"/>
    <col collapsed="false" customWidth="true" hidden="false" outlineLevel="0" max="30" min="30" style="138" width="20.7"/>
    <col collapsed="false" customWidth="true" hidden="false" outlineLevel="0" max="32" min="31" style="138" width="23.71"/>
    <col collapsed="false" customWidth="true" hidden="true" outlineLevel="0" max="37" min="33" style="138" width="23.71"/>
    <col collapsed="false" customWidth="true" hidden="true" outlineLevel="0" max="38" min="38" style="138" width="1.72"/>
    <col collapsed="false" customWidth="true" hidden="false" outlineLevel="0" max="39" min="39" style="138" width="11.7"/>
    <col collapsed="false" customWidth="true" hidden="false" outlineLevel="0" max="40" min="40" style="138" width="3.71"/>
    <col collapsed="false" customWidth="true" hidden="false" outlineLevel="0" max="41" min="41" style="138" width="11.7"/>
    <col collapsed="false" customWidth="true" hidden="false" outlineLevel="0" max="42" min="42" style="138" width="8.57"/>
    <col collapsed="false" customWidth="true" hidden="true" outlineLevel="0" max="43" min="43" style="138" width="1.72"/>
    <col collapsed="false" customWidth="true" hidden="false" outlineLevel="0" max="44" min="44" style="138" width="20.7"/>
    <col collapsed="false" customWidth="true" hidden="false" outlineLevel="0" max="46" min="45" style="138" width="23.71"/>
    <col collapsed="false" customWidth="true" hidden="true" outlineLevel="0" max="51" min="47" style="138" width="23.71"/>
    <col collapsed="false" customWidth="true" hidden="true" outlineLevel="0" max="52" min="52" style="138" width="1.72"/>
    <col collapsed="false" customWidth="true" hidden="false" outlineLevel="0" max="53" min="53" style="138" width="11.7"/>
    <col collapsed="false" customWidth="true" hidden="false" outlineLevel="0" max="54" min="54" style="138" width="3.71"/>
    <col collapsed="false" customWidth="true" hidden="false" outlineLevel="0" max="55" min="55" style="138" width="11.7"/>
    <col collapsed="false" customWidth="true" hidden="false" outlineLevel="0" max="56" min="56" style="138" width="8.57"/>
    <col collapsed="false" customWidth="true" hidden="true" outlineLevel="0" max="57" min="57" style="138" width="1.72"/>
    <col collapsed="false" customWidth="true" hidden="false" outlineLevel="0" max="58" min="58" style="138" width="20.7"/>
    <col collapsed="false" customWidth="true" hidden="false" outlineLevel="0" max="60" min="59" style="138" width="23.71"/>
    <col collapsed="false" customWidth="true" hidden="true" outlineLevel="0" max="65" min="61" style="138" width="23.71"/>
    <col collapsed="false" customWidth="true" hidden="true" outlineLevel="0" max="66" min="66" style="138" width="1.72"/>
    <col collapsed="false" customWidth="true" hidden="false" outlineLevel="0" max="67" min="67" style="138" width="11.7"/>
    <col collapsed="false" customWidth="true" hidden="false" outlineLevel="0" max="68" min="68" style="138" width="3.71"/>
    <col collapsed="false" customWidth="true" hidden="false" outlineLevel="0" max="69" min="69" style="138" width="11.7"/>
    <col collapsed="false" customWidth="true" hidden="true" outlineLevel="0" max="70" min="70" style="138" width="8.57"/>
    <col collapsed="false" customWidth="true" hidden="false" outlineLevel="0" max="71" min="71" style="138" width="4.71"/>
    <col collapsed="false" customWidth="true" hidden="false" outlineLevel="0" max="72" min="72" style="138" width="115.72"/>
    <col collapsed="false" customWidth="false" hidden="false" outlineLevel="0" max="74" min="73" style="143" width="10.56"/>
    <col collapsed="false" customWidth="true" hidden="false" outlineLevel="0" max="75" min="75" style="143" width="11.14"/>
    <col collapsed="false" customWidth="false" hidden="false" outlineLevel="0" max="84" min="76" style="143" width="10.56"/>
    <col collapsed="false" customWidth="false" hidden="false" outlineLevel="0" max="1025" min="85" style="138" width="10.56"/>
  </cols>
  <sheetData>
    <row r="1" customFormat="false" ht="14.25" hidden="true" customHeight="true" outlineLevel="0" collapsed="false">
      <c r="R1" s="350"/>
      <c r="S1" s="350"/>
      <c r="T1" s="350"/>
      <c r="U1" s="350"/>
      <c r="V1" s="350"/>
      <c r="W1" s="350"/>
      <c r="X1" s="350"/>
      <c r="Y1" s="350"/>
      <c r="AF1" s="350"/>
      <c r="AG1" s="350"/>
      <c r="AH1" s="350"/>
      <c r="AI1" s="350"/>
      <c r="AJ1" s="350"/>
      <c r="AK1" s="350"/>
      <c r="AL1" s="350"/>
      <c r="AM1" s="350"/>
      <c r="AT1" s="350"/>
      <c r="AU1" s="350"/>
      <c r="AV1" s="350"/>
      <c r="AW1" s="350"/>
      <c r="AX1" s="350"/>
      <c r="AY1" s="350"/>
      <c r="AZ1" s="350"/>
      <c r="BA1" s="350"/>
      <c r="BH1" s="350"/>
      <c r="BI1" s="350"/>
      <c r="BJ1" s="350"/>
      <c r="BK1" s="350"/>
      <c r="BL1" s="350"/>
      <c r="BM1" s="350"/>
      <c r="BN1" s="350"/>
      <c r="BO1" s="350"/>
    </row>
    <row r="2" customFormat="false" ht="14.25" hidden="true" customHeight="true" outlineLevel="0" collapsed="false">
      <c r="AB2" s="350"/>
      <c r="AP2" s="350"/>
      <c r="BD2" s="350"/>
      <c r="BR2" s="350"/>
    </row>
    <row r="3" customFormat="false" ht="14.25" hidden="true" customHeight="true" outlineLevel="0" collapsed="false"/>
    <row r="4" customFormat="false" ht="3" hidden="false" customHeight="true" outlineLevel="0" collapsed="false">
      <c r="J4" s="287"/>
      <c r="K4" s="287"/>
      <c r="L4" s="288"/>
      <c r="M4" s="288"/>
      <c r="N4" s="288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</row>
    <row r="5" customFormat="false" ht="26.1" hidden="false" customHeight="true" outlineLevel="0" collapsed="false">
      <c r="J5" s="287"/>
      <c r="K5" s="287"/>
      <c r="L5" s="261" t="s">
        <v>193</v>
      </c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414"/>
      <c r="AD5" s="414"/>
      <c r="AE5" s="414"/>
      <c r="AF5" s="414"/>
      <c r="AG5" s="414"/>
      <c r="AH5" s="414"/>
      <c r="AI5" s="414"/>
      <c r="AJ5" s="414"/>
      <c r="AK5" s="414"/>
      <c r="AL5" s="414"/>
      <c r="AM5" s="414"/>
      <c r="AN5" s="414"/>
      <c r="AO5" s="414"/>
      <c r="AP5" s="414"/>
      <c r="AQ5" s="414"/>
      <c r="AR5" s="414"/>
      <c r="AS5" s="414"/>
      <c r="AT5" s="414"/>
      <c r="AU5" s="414"/>
      <c r="AV5" s="414"/>
      <c r="AW5" s="414"/>
      <c r="AX5" s="414"/>
      <c r="AY5" s="414"/>
      <c r="AZ5" s="414"/>
      <c r="BA5" s="414"/>
      <c r="BB5" s="414"/>
      <c r="BC5" s="414"/>
      <c r="BD5" s="414"/>
      <c r="BE5" s="414"/>
      <c r="BF5" s="414"/>
      <c r="BG5" s="414"/>
      <c r="BH5" s="414"/>
      <c r="BI5" s="414"/>
      <c r="BJ5" s="414"/>
      <c r="BK5" s="414"/>
      <c r="BL5" s="414"/>
      <c r="BM5" s="414"/>
      <c r="BN5" s="414"/>
      <c r="BO5" s="414"/>
      <c r="BP5" s="414"/>
      <c r="BQ5" s="414"/>
      <c r="BR5" s="414"/>
      <c r="CF5" s="138"/>
    </row>
    <row r="6" customFormat="false" ht="3" hidden="false" customHeight="true" outlineLevel="0" collapsed="false">
      <c r="J6" s="287"/>
      <c r="K6" s="287"/>
      <c r="L6" s="288"/>
      <c r="M6" s="288"/>
      <c r="N6" s="288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CF6" s="138"/>
    </row>
    <row r="7" s="351" customFormat="true" ht="6" hidden="true" customHeight="false" outlineLevel="0" collapsed="false">
      <c r="G7" s="352"/>
      <c r="H7" s="352"/>
      <c r="L7" s="353"/>
      <c r="M7" s="415"/>
      <c r="N7" s="416"/>
      <c r="O7" s="416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417"/>
      <c r="AA7" s="417"/>
      <c r="AB7" s="417"/>
      <c r="AC7" s="417"/>
      <c r="AD7" s="417"/>
      <c r="AE7" s="417"/>
      <c r="AF7" s="417"/>
      <c r="AG7" s="417"/>
      <c r="AH7" s="417"/>
      <c r="AI7" s="417"/>
      <c r="AJ7" s="417"/>
      <c r="AK7" s="417"/>
      <c r="AL7" s="417"/>
      <c r="AM7" s="417"/>
      <c r="AN7" s="417"/>
      <c r="AO7" s="417"/>
      <c r="AP7" s="417"/>
      <c r="AQ7" s="417"/>
      <c r="AR7" s="417"/>
      <c r="AS7" s="417"/>
      <c r="AT7" s="417"/>
      <c r="AU7" s="417"/>
      <c r="AV7" s="417"/>
      <c r="AW7" s="417"/>
      <c r="AX7" s="417"/>
      <c r="AY7" s="417"/>
      <c r="AZ7" s="417"/>
      <c r="BA7" s="417"/>
      <c r="BB7" s="417"/>
      <c r="BC7" s="417"/>
      <c r="BD7" s="417"/>
      <c r="BE7" s="417"/>
      <c r="BF7" s="417"/>
      <c r="BG7" s="417"/>
      <c r="BH7" s="417"/>
      <c r="BI7" s="417"/>
      <c r="BJ7" s="417"/>
      <c r="BK7" s="417"/>
      <c r="BL7" s="417"/>
      <c r="BM7" s="417"/>
      <c r="BN7" s="417"/>
      <c r="BO7" s="417"/>
      <c r="BP7" s="417"/>
      <c r="BQ7" s="417"/>
      <c r="BR7" s="417"/>
      <c r="BS7" s="417"/>
      <c r="BT7" s="357"/>
      <c r="BU7" s="355"/>
      <c r="BV7" s="355"/>
      <c r="BW7" s="355"/>
      <c r="BX7" s="355"/>
      <c r="BY7" s="355"/>
      <c r="BZ7" s="355"/>
      <c r="CA7" s="355"/>
      <c r="CB7" s="355"/>
      <c r="CC7" s="355"/>
      <c r="CD7" s="355"/>
      <c r="CE7" s="355"/>
    </row>
    <row r="8" s="245" customFormat="true" ht="18.75" hidden="false" customHeight="false" outlineLevel="0" collapsed="false">
      <c r="G8" s="358"/>
      <c r="H8" s="358"/>
      <c r="L8" s="280"/>
      <c r="M8" s="312" t="e">
        <f aca="false">"Дата подачи заявления об "&amp;IF(#NAME?="","утверждении","изменении") &amp; " тарифов"</f>
        <v>#N/A</v>
      </c>
      <c r="N8" s="359"/>
      <c r="O8" s="359"/>
      <c r="P8" s="313" t="e">
        <f aca="false">IF(#NAME?="",IF(#NAME?="","",#NAME?),#NAME?)</f>
        <v>#N/A</v>
      </c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3"/>
      <c r="AD8" s="313"/>
      <c r="AE8" s="313"/>
      <c r="AF8" s="313"/>
      <c r="AG8" s="313"/>
      <c r="AH8" s="313"/>
      <c r="AI8" s="313"/>
      <c r="AJ8" s="313"/>
      <c r="AK8" s="313"/>
      <c r="AL8" s="313"/>
      <c r="AM8" s="313"/>
      <c r="AN8" s="313"/>
      <c r="AO8" s="313"/>
      <c r="AP8" s="313"/>
      <c r="AQ8" s="313"/>
      <c r="AR8" s="313"/>
      <c r="AS8" s="313"/>
      <c r="AT8" s="313"/>
      <c r="AU8" s="313"/>
      <c r="AV8" s="313"/>
      <c r="AW8" s="313"/>
      <c r="AX8" s="313"/>
      <c r="AY8" s="313"/>
      <c r="AZ8" s="313"/>
      <c r="BA8" s="313"/>
      <c r="BB8" s="313"/>
      <c r="BC8" s="313"/>
      <c r="BD8" s="313"/>
      <c r="BE8" s="313"/>
      <c r="BF8" s="313"/>
      <c r="BG8" s="313"/>
      <c r="BH8" s="313"/>
      <c r="BI8" s="313"/>
      <c r="BJ8" s="313"/>
      <c r="BK8" s="313"/>
      <c r="BL8" s="313"/>
      <c r="BM8" s="313"/>
      <c r="BN8" s="313"/>
      <c r="BO8" s="313"/>
      <c r="BP8" s="313"/>
      <c r="BQ8" s="313"/>
      <c r="BR8" s="313"/>
      <c r="BS8" s="313"/>
      <c r="BT8" s="360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</row>
    <row r="9" s="245" customFormat="true" ht="18.75" hidden="false" customHeight="false" outlineLevel="0" collapsed="false">
      <c r="G9" s="358"/>
      <c r="H9" s="358"/>
      <c r="L9" s="280"/>
      <c r="M9" s="312" t="e">
        <f aca="false">"Номер подачи заявления об "&amp;IF(#NAME?="","утверждении","изменении") &amp; " тарифов"</f>
        <v>#N/A</v>
      </c>
      <c r="N9" s="359"/>
      <c r="O9" s="359"/>
      <c r="P9" s="313" t="e">
        <f aca="false">IF(#NAME?="",IF(#NAME?="","",#NAME?),#NAME?)</f>
        <v>#N/A</v>
      </c>
      <c r="Q9" s="313"/>
      <c r="R9" s="313"/>
      <c r="S9" s="313"/>
      <c r="T9" s="313"/>
      <c r="U9" s="313"/>
      <c r="V9" s="313"/>
      <c r="W9" s="313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313"/>
      <c r="AM9" s="313"/>
      <c r="AN9" s="313"/>
      <c r="AO9" s="313"/>
      <c r="AP9" s="313"/>
      <c r="AQ9" s="313"/>
      <c r="AR9" s="313"/>
      <c r="AS9" s="313"/>
      <c r="AT9" s="313"/>
      <c r="AU9" s="313"/>
      <c r="AV9" s="313"/>
      <c r="AW9" s="313"/>
      <c r="AX9" s="313"/>
      <c r="AY9" s="313"/>
      <c r="AZ9" s="313"/>
      <c r="BA9" s="313"/>
      <c r="BB9" s="313"/>
      <c r="BC9" s="313"/>
      <c r="BD9" s="313"/>
      <c r="BE9" s="313"/>
      <c r="BF9" s="313"/>
      <c r="BG9" s="313"/>
      <c r="BH9" s="313"/>
      <c r="BI9" s="313"/>
      <c r="BJ9" s="313"/>
      <c r="BK9" s="313"/>
      <c r="BL9" s="313"/>
      <c r="BM9" s="313"/>
      <c r="BN9" s="313"/>
      <c r="BO9" s="313"/>
      <c r="BP9" s="313"/>
      <c r="BQ9" s="313"/>
      <c r="BR9" s="313"/>
      <c r="BS9" s="313"/>
      <c r="BT9" s="360"/>
      <c r="BU9" s="209"/>
      <c r="BV9" s="209"/>
      <c r="BW9" s="209"/>
      <c r="BX9" s="209"/>
      <c r="BY9" s="209"/>
      <c r="BZ9" s="209"/>
      <c r="CA9" s="209"/>
      <c r="CB9" s="209"/>
      <c r="CC9" s="209"/>
      <c r="CD9" s="209"/>
      <c r="CE9" s="209"/>
    </row>
    <row r="10" s="351" customFormat="true" ht="6" hidden="true" customHeight="false" outlineLevel="0" collapsed="false">
      <c r="G10" s="352"/>
      <c r="H10" s="352"/>
      <c r="L10" s="353"/>
      <c r="M10" s="415"/>
      <c r="N10" s="416"/>
      <c r="O10" s="416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  <c r="AI10" s="417"/>
      <c r="AJ10" s="417"/>
      <c r="AK10" s="417"/>
      <c r="AL10" s="417"/>
      <c r="AM10" s="417"/>
      <c r="AN10" s="417"/>
      <c r="AO10" s="417"/>
      <c r="AP10" s="417"/>
      <c r="AQ10" s="417"/>
      <c r="AR10" s="417"/>
      <c r="AS10" s="417"/>
      <c r="AT10" s="417"/>
      <c r="AU10" s="417"/>
      <c r="AV10" s="417"/>
      <c r="AW10" s="417"/>
      <c r="AX10" s="417"/>
      <c r="AY10" s="417"/>
      <c r="AZ10" s="417"/>
      <c r="BA10" s="417"/>
      <c r="BB10" s="417"/>
      <c r="BC10" s="417"/>
      <c r="BD10" s="417"/>
      <c r="BE10" s="417"/>
      <c r="BF10" s="417"/>
      <c r="BG10" s="417"/>
      <c r="BH10" s="417"/>
      <c r="BI10" s="417"/>
      <c r="BJ10" s="417"/>
      <c r="BK10" s="417"/>
      <c r="BL10" s="417"/>
      <c r="BM10" s="417"/>
      <c r="BN10" s="417"/>
      <c r="BO10" s="417"/>
      <c r="BP10" s="417"/>
      <c r="BQ10" s="417"/>
      <c r="BR10" s="417"/>
      <c r="BS10" s="417"/>
      <c r="BT10" s="357"/>
      <c r="BU10" s="355"/>
      <c r="BV10" s="355"/>
      <c r="BW10" s="355"/>
      <c r="BX10" s="355"/>
      <c r="BY10" s="355"/>
      <c r="BZ10" s="355"/>
      <c r="CA10" s="355"/>
      <c r="CB10" s="355"/>
      <c r="CC10" s="355"/>
      <c r="CD10" s="355"/>
      <c r="CE10" s="355"/>
    </row>
    <row r="11" s="263" customFormat="true" ht="18" hidden="true" customHeight="true" outlineLevel="0" collapsed="false">
      <c r="G11" s="361"/>
      <c r="H11" s="361"/>
      <c r="L11" s="362"/>
      <c r="M11" s="362"/>
      <c r="N11" s="362"/>
      <c r="O11" s="315"/>
      <c r="P11" s="315"/>
      <c r="Q11" s="315"/>
      <c r="R11" s="315"/>
      <c r="S11" s="315"/>
      <c r="T11" s="315"/>
      <c r="U11" s="315"/>
      <c r="V11" s="315"/>
      <c r="W11" s="315"/>
      <c r="X11" s="315"/>
      <c r="Y11" s="315"/>
      <c r="Z11" s="315"/>
      <c r="AA11" s="315"/>
      <c r="AB11" s="363" t="s">
        <v>194</v>
      </c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P11" s="363" t="s">
        <v>194</v>
      </c>
      <c r="AQ11" s="315"/>
      <c r="AR11" s="315"/>
      <c r="AS11" s="315"/>
      <c r="AT11" s="315"/>
      <c r="AU11" s="315"/>
      <c r="AV11" s="315"/>
      <c r="AW11" s="315"/>
      <c r="AX11" s="315"/>
      <c r="AY11" s="315"/>
      <c r="AZ11" s="315"/>
      <c r="BA11" s="315"/>
      <c r="BB11" s="315"/>
      <c r="BC11" s="315"/>
      <c r="BD11" s="363" t="s">
        <v>194</v>
      </c>
      <c r="BE11" s="315"/>
      <c r="BF11" s="315"/>
      <c r="BG11" s="315"/>
      <c r="BH11" s="315"/>
      <c r="BI11" s="315"/>
      <c r="BJ11" s="315"/>
      <c r="BK11" s="315"/>
      <c r="BL11" s="315"/>
      <c r="BM11" s="315"/>
      <c r="BN11" s="315"/>
      <c r="BO11" s="315"/>
      <c r="BP11" s="315"/>
      <c r="BQ11" s="315"/>
      <c r="BR11" s="363" t="s">
        <v>194</v>
      </c>
      <c r="BU11" s="262"/>
      <c r="BV11" s="262"/>
      <c r="BW11" s="262"/>
      <c r="BX11" s="262"/>
      <c r="BY11" s="262"/>
      <c r="BZ11" s="262"/>
      <c r="CA11" s="262"/>
      <c r="CB11" s="262"/>
      <c r="CC11" s="262"/>
      <c r="CD11" s="262"/>
      <c r="CE11" s="262"/>
      <c r="CF11" s="262"/>
    </row>
    <row r="12" s="263" customFormat="true" ht="14.25" hidden="false" customHeight="true" outlineLevel="0" collapsed="false">
      <c r="G12" s="361"/>
      <c r="H12" s="361"/>
      <c r="L12" s="362"/>
      <c r="M12" s="362"/>
      <c r="N12" s="36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 t="s">
        <v>221</v>
      </c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 t="s">
        <v>221</v>
      </c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 t="s">
        <v>221</v>
      </c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U12" s="262"/>
      <c r="BV12" s="262"/>
      <c r="BW12" s="262"/>
      <c r="BX12" s="262"/>
      <c r="BY12" s="262"/>
      <c r="BZ12" s="262"/>
      <c r="CA12" s="262"/>
      <c r="CB12" s="262"/>
      <c r="CC12" s="262"/>
      <c r="CD12" s="262"/>
      <c r="CE12" s="262"/>
    </row>
    <row r="13" customFormat="false" ht="15" hidden="false" customHeight="true" outlineLevel="0" collapsed="false">
      <c r="J13" s="287"/>
      <c r="K13" s="287"/>
      <c r="L13" s="165" t="s">
        <v>126</v>
      </c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  <c r="BR13" s="165"/>
      <c r="BS13" s="165"/>
      <c r="BT13" s="165" t="s">
        <v>127</v>
      </c>
      <c r="CF13" s="138"/>
    </row>
    <row r="14" customFormat="false" ht="15" hidden="false" customHeight="true" outlineLevel="0" collapsed="false">
      <c r="J14" s="287"/>
      <c r="K14" s="287"/>
      <c r="L14" s="165" t="s">
        <v>78</v>
      </c>
      <c r="M14" s="165" t="s">
        <v>195</v>
      </c>
      <c r="N14" s="165"/>
      <c r="O14" s="364" t="s">
        <v>196</v>
      </c>
      <c r="P14" s="364"/>
      <c r="Q14" s="364"/>
      <c r="R14" s="364"/>
      <c r="S14" s="364"/>
      <c r="T14" s="364"/>
      <c r="U14" s="364"/>
      <c r="V14" s="364"/>
      <c r="W14" s="364"/>
      <c r="X14" s="364"/>
      <c r="Y14" s="364"/>
      <c r="Z14" s="364"/>
      <c r="AA14" s="364"/>
      <c r="AB14" s="165" t="s">
        <v>197</v>
      </c>
      <c r="AC14" s="364" t="s">
        <v>196</v>
      </c>
      <c r="AD14" s="364"/>
      <c r="AE14" s="364"/>
      <c r="AF14" s="364"/>
      <c r="AG14" s="364"/>
      <c r="AH14" s="364"/>
      <c r="AI14" s="364"/>
      <c r="AJ14" s="364"/>
      <c r="AK14" s="364"/>
      <c r="AL14" s="364"/>
      <c r="AM14" s="364"/>
      <c r="AN14" s="364"/>
      <c r="AO14" s="364"/>
      <c r="AP14" s="165" t="s">
        <v>197</v>
      </c>
      <c r="AQ14" s="364" t="s">
        <v>196</v>
      </c>
      <c r="AR14" s="364"/>
      <c r="AS14" s="364"/>
      <c r="AT14" s="364"/>
      <c r="AU14" s="364"/>
      <c r="AV14" s="364"/>
      <c r="AW14" s="364"/>
      <c r="AX14" s="364"/>
      <c r="AY14" s="364"/>
      <c r="AZ14" s="364"/>
      <c r="BA14" s="364"/>
      <c r="BB14" s="364"/>
      <c r="BC14" s="364"/>
      <c r="BD14" s="165" t="s">
        <v>197</v>
      </c>
      <c r="BE14" s="364" t="s">
        <v>196</v>
      </c>
      <c r="BF14" s="364"/>
      <c r="BG14" s="364"/>
      <c r="BH14" s="364"/>
      <c r="BI14" s="364"/>
      <c r="BJ14" s="364"/>
      <c r="BK14" s="364"/>
      <c r="BL14" s="364"/>
      <c r="BM14" s="364"/>
      <c r="BN14" s="364"/>
      <c r="BO14" s="364"/>
      <c r="BP14" s="364"/>
      <c r="BQ14" s="364"/>
      <c r="BR14" s="165" t="s">
        <v>197</v>
      </c>
      <c r="BS14" s="365" t="s">
        <v>170</v>
      </c>
      <c r="BT14" s="165"/>
      <c r="CF14" s="138"/>
    </row>
    <row r="15" customFormat="false" ht="14.25" hidden="false" customHeight="true" outlineLevel="0" collapsed="false">
      <c r="J15" s="287"/>
      <c r="K15" s="287"/>
      <c r="L15" s="165"/>
      <c r="M15" s="165"/>
      <c r="N15" s="165"/>
      <c r="O15" s="165"/>
      <c r="P15" s="165" t="s">
        <v>198</v>
      </c>
      <c r="Q15" s="366" t="s">
        <v>222</v>
      </c>
      <c r="R15" s="366"/>
      <c r="S15" s="366" t="s">
        <v>223</v>
      </c>
      <c r="T15" s="366"/>
      <c r="U15" s="418" t="s">
        <v>224</v>
      </c>
      <c r="V15" s="418"/>
      <c r="W15" s="418"/>
      <c r="X15" s="367"/>
      <c r="Y15" s="231" t="s">
        <v>200</v>
      </c>
      <c r="Z15" s="231"/>
      <c r="AA15" s="231"/>
      <c r="AB15" s="165"/>
      <c r="AC15" s="165"/>
      <c r="AD15" s="165" t="s">
        <v>198</v>
      </c>
      <c r="AE15" s="366" t="s">
        <v>222</v>
      </c>
      <c r="AF15" s="366"/>
      <c r="AG15" s="366" t="s">
        <v>223</v>
      </c>
      <c r="AH15" s="366"/>
      <c r="AI15" s="418" t="s">
        <v>224</v>
      </c>
      <c r="AJ15" s="418"/>
      <c r="AK15" s="418"/>
      <c r="AL15" s="367"/>
      <c r="AM15" s="231" t="s">
        <v>200</v>
      </c>
      <c r="AN15" s="231"/>
      <c r="AO15" s="231"/>
      <c r="AP15" s="165"/>
      <c r="AQ15" s="165"/>
      <c r="AR15" s="165" t="s">
        <v>198</v>
      </c>
      <c r="AS15" s="366" t="s">
        <v>222</v>
      </c>
      <c r="AT15" s="366"/>
      <c r="AU15" s="366" t="s">
        <v>223</v>
      </c>
      <c r="AV15" s="366"/>
      <c r="AW15" s="418" t="s">
        <v>224</v>
      </c>
      <c r="AX15" s="418"/>
      <c r="AY15" s="418"/>
      <c r="AZ15" s="367"/>
      <c r="BA15" s="231" t="s">
        <v>200</v>
      </c>
      <c r="BB15" s="231"/>
      <c r="BC15" s="231"/>
      <c r="BD15" s="165"/>
      <c r="BE15" s="165"/>
      <c r="BF15" s="165" t="s">
        <v>198</v>
      </c>
      <c r="BG15" s="366" t="s">
        <v>222</v>
      </c>
      <c r="BH15" s="366"/>
      <c r="BI15" s="366" t="s">
        <v>223</v>
      </c>
      <c r="BJ15" s="366"/>
      <c r="BK15" s="418" t="s">
        <v>224</v>
      </c>
      <c r="BL15" s="418"/>
      <c r="BM15" s="418"/>
      <c r="BN15" s="367"/>
      <c r="BO15" s="231" t="s">
        <v>200</v>
      </c>
      <c r="BP15" s="231"/>
      <c r="BQ15" s="231"/>
      <c r="BR15" s="165"/>
      <c r="BS15" s="365"/>
      <c r="BT15" s="165"/>
      <c r="CF15" s="138"/>
    </row>
    <row r="16" customFormat="false" ht="50.1" hidden="false" customHeight="true" outlineLevel="0" collapsed="false">
      <c r="J16" s="287"/>
      <c r="K16" s="287"/>
      <c r="L16" s="165"/>
      <c r="M16" s="165"/>
      <c r="N16" s="165"/>
      <c r="O16" s="366"/>
      <c r="P16" s="366" t="s">
        <v>201</v>
      </c>
      <c r="Q16" s="367" t="s">
        <v>225</v>
      </c>
      <c r="R16" s="367" t="s">
        <v>226</v>
      </c>
      <c r="S16" s="367" t="s">
        <v>227</v>
      </c>
      <c r="T16" s="367" t="s">
        <v>228</v>
      </c>
      <c r="U16" s="367" t="s">
        <v>229</v>
      </c>
      <c r="V16" s="367" t="s">
        <v>230</v>
      </c>
      <c r="W16" s="367" t="s">
        <v>226</v>
      </c>
      <c r="X16" s="367"/>
      <c r="Y16" s="368" t="s">
        <v>204</v>
      </c>
      <c r="Z16" s="368" t="s">
        <v>205</v>
      </c>
      <c r="AA16" s="368"/>
      <c r="AB16" s="165"/>
      <c r="AC16" s="366"/>
      <c r="AD16" s="366" t="s">
        <v>201</v>
      </c>
      <c r="AE16" s="367" t="s">
        <v>225</v>
      </c>
      <c r="AF16" s="367" t="s">
        <v>226</v>
      </c>
      <c r="AG16" s="367" t="s">
        <v>227</v>
      </c>
      <c r="AH16" s="367" t="s">
        <v>228</v>
      </c>
      <c r="AI16" s="367" t="s">
        <v>229</v>
      </c>
      <c r="AJ16" s="367" t="s">
        <v>230</v>
      </c>
      <c r="AK16" s="367" t="s">
        <v>226</v>
      </c>
      <c r="AL16" s="367"/>
      <c r="AM16" s="368" t="s">
        <v>204</v>
      </c>
      <c r="AN16" s="368" t="s">
        <v>205</v>
      </c>
      <c r="AO16" s="368"/>
      <c r="AP16" s="165"/>
      <c r="AQ16" s="366"/>
      <c r="AR16" s="366" t="s">
        <v>201</v>
      </c>
      <c r="AS16" s="367" t="s">
        <v>225</v>
      </c>
      <c r="AT16" s="367" t="s">
        <v>226</v>
      </c>
      <c r="AU16" s="367" t="s">
        <v>227</v>
      </c>
      <c r="AV16" s="367" t="s">
        <v>228</v>
      </c>
      <c r="AW16" s="367" t="s">
        <v>229</v>
      </c>
      <c r="AX16" s="367" t="s">
        <v>230</v>
      </c>
      <c r="AY16" s="367" t="s">
        <v>226</v>
      </c>
      <c r="AZ16" s="367"/>
      <c r="BA16" s="368" t="s">
        <v>204</v>
      </c>
      <c r="BB16" s="368" t="s">
        <v>205</v>
      </c>
      <c r="BC16" s="368"/>
      <c r="BD16" s="165"/>
      <c r="BE16" s="366"/>
      <c r="BF16" s="366" t="s">
        <v>201</v>
      </c>
      <c r="BG16" s="367" t="s">
        <v>225</v>
      </c>
      <c r="BH16" s="367" t="s">
        <v>226</v>
      </c>
      <c r="BI16" s="367" t="s">
        <v>227</v>
      </c>
      <c r="BJ16" s="367" t="s">
        <v>228</v>
      </c>
      <c r="BK16" s="367" t="s">
        <v>229</v>
      </c>
      <c r="BL16" s="367" t="s">
        <v>230</v>
      </c>
      <c r="BM16" s="367" t="s">
        <v>226</v>
      </c>
      <c r="BN16" s="367"/>
      <c r="BO16" s="368" t="s">
        <v>204</v>
      </c>
      <c r="BP16" s="368" t="s">
        <v>205</v>
      </c>
      <c r="BQ16" s="368"/>
      <c r="BR16" s="165"/>
      <c r="BS16" s="365"/>
      <c r="BT16" s="165"/>
      <c r="CF16" s="138"/>
    </row>
    <row r="17" customFormat="false" ht="12" hidden="false" customHeight="true" outlineLevel="0" collapsed="false">
      <c r="J17" s="287"/>
      <c r="K17" s="369" t="n">
        <v>1</v>
      </c>
      <c r="L17" s="419" t="s">
        <v>80</v>
      </c>
      <c r="M17" s="419" t="s">
        <v>81</v>
      </c>
      <c r="N17" s="420" t="str">
        <f aca="true">OFFSET(N17,0,-1)</f>
        <v>2</v>
      </c>
      <c r="O17" s="420" t="str">
        <f aca="true">OFFSET(O17,0,-1)</f>
        <v>2</v>
      </c>
      <c r="P17" s="421" t="n">
        <f aca="true">OFFSET(P17,0,-1)+1</f>
        <v>3</v>
      </c>
      <c r="Q17" s="421" t="n">
        <f aca="true">OFFSET(Q17,0,-1)+1</f>
        <v>4</v>
      </c>
      <c r="R17" s="421" t="n">
        <f aca="true">OFFSET(R17,0,-1)+1</f>
        <v>5</v>
      </c>
      <c r="S17" s="421" t="n">
        <f aca="true">OFFSET(S17,0,-1)+1</f>
        <v>6</v>
      </c>
      <c r="T17" s="421" t="n">
        <f aca="true">OFFSET(T17,0,-1)+1</f>
        <v>7</v>
      </c>
      <c r="U17" s="421" t="n">
        <f aca="true">OFFSET(U17,0,-1)+1</f>
        <v>8</v>
      </c>
      <c r="V17" s="421" t="n">
        <f aca="true">OFFSET(V17,0,-1)+1</f>
        <v>9</v>
      </c>
      <c r="W17" s="421" t="n">
        <f aca="true">OFFSET(W17,0,-1)+1</f>
        <v>10</v>
      </c>
      <c r="X17" s="420" t="n">
        <f aca="true">OFFSET(X17,0,-1)</f>
        <v>10</v>
      </c>
      <c r="Y17" s="421" t="n">
        <f aca="true">OFFSET(Y17,0,-1)+1</f>
        <v>11</v>
      </c>
      <c r="Z17" s="421" t="n">
        <f aca="true">OFFSET(Z17,0,-1)+1</f>
        <v>12</v>
      </c>
      <c r="AA17" s="421"/>
      <c r="AB17" s="421" t="n">
        <f aca="true">OFFSET(AB17,0,-2)+1</f>
        <v>13</v>
      </c>
      <c r="AC17" s="420" t="n">
        <f aca="true">OFFSET(AC17,0,-1)</f>
        <v>13</v>
      </c>
      <c r="AD17" s="421" t="n">
        <f aca="true">OFFSET(AD17,0,-1)+1</f>
        <v>14</v>
      </c>
      <c r="AE17" s="421" t="n">
        <f aca="true">OFFSET(AE17,0,-1)+1</f>
        <v>15</v>
      </c>
      <c r="AF17" s="421" t="n">
        <f aca="true">OFFSET(AF17,0,-1)+1</f>
        <v>16</v>
      </c>
      <c r="AG17" s="421" t="n">
        <f aca="true">OFFSET(AG17,0,-1)+1</f>
        <v>17</v>
      </c>
      <c r="AH17" s="421" t="n">
        <f aca="true">OFFSET(AH17,0,-1)+1</f>
        <v>18</v>
      </c>
      <c r="AI17" s="421" t="n">
        <f aca="true">OFFSET(AI17,0,-1)+1</f>
        <v>19</v>
      </c>
      <c r="AJ17" s="421" t="n">
        <f aca="true">OFFSET(AJ17,0,-1)+1</f>
        <v>20</v>
      </c>
      <c r="AK17" s="421" t="n">
        <f aca="true">OFFSET(AK17,0,-1)+1</f>
        <v>21</v>
      </c>
      <c r="AL17" s="420" t="n">
        <f aca="true">OFFSET(AL17,0,-1)</f>
        <v>21</v>
      </c>
      <c r="AM17" s="421" t="n">
        <f aca="true">OFFSET(AM17,0,-1)+1</f>
        <v>22</v>
      </c>
      <c r="AN17" s="421" t="n">
        <f aca="true">OFFSET(AN17,0,-1)+1</f>
        <v>23</v>
      </c>
      <c r="AO17" s="421"/>
      <c r="AP17" s="421" t="n">
        <f aca="true">OFFSET(AP17,0,-2)+1</f>
        <v>24</v>
      </c>
      <c r="AQ17" s="420" t="n">
        <f aca="true">OFFSET(AQ17,0,-1)</f>
        <v>24</v>
      </c>
      <c r="AR17" s="421" t="n">
        <f aca="true">OFFSET(AR17,0,-1)+1</f>
        <v>25</v>
      </c>
      <c r="AS17" s="421" t="n">
        <f aca="true">OFFSET(AS17,0,-1)+1</f>
        <v>26</v>
      </c>
      <c r="AT17" s="421" t="n">
        <f aca="true">OFFSET(AT17,0,-1)+1</f>
        <v>27</v>
      </c>
      <c r="AU17" s="421" t="n">
        <f aca="true">OFFSET(AU17,0,-1)+1</f>
        <v>28</v>
      </c>
      <c r="AV17" s="421" t="n">
        <f aca="true">OFFSET(AV17,0,-1)+1</f>
        <v>29</v>
      </c>
      <c r="AW17" s="421" t="n">
        <f aca="true">OFFSET(AW17,0,-1)+1</f>
        <v>30</v>
      </c>
      <c r="AX17" s="421" t="n">
        <f aca="true">OFFSET(AX17,0,-1)+1</f>
        <v>31</v>
      </c>
      <c r="AY17" s="421" t="n">
        <f aca="true">OFFSET(AY17,0,-1)+1</f>
        <v>32</v>
      </c>
      <c r="AZ17" s="420" t="n">
        <f aca="true">OFFSET(AZ17,0,-1)</f>
        <v>32</v>
      </c>
      <c r="BA17" s="421" t="n">
        <f aca="true">OFFSET(BA17,0,-1)+1</f>
        <v>33</v>
      </c>
      <c r="BB17" s="421" t="n">
        <f aca="true">OFFSET(BB17,0,-1)+1</f>
        <v>34</v>
      </c>
      <c r="BC17" s="421"/>
      <c r="BD17" s="421" t="n">
        <f aca="true">OFFSET(BD17,0,-2)+1</f>
        <v>35</v>
      </c>
      <c r="BE17" s="420" t="n">
        <f aca="true">OFFSET(BE17,0,-1)</f>
        <v>35</v>
      </c>
      <c r="BF17" s="421" t="n">
        <f aca="true">OFFSET(BF17,0,-1)+1</f>
        <v>36</v>
      </c>
      <c r="BG17" s="421" t="n">
        <f aca="true">OFFSET(BG17,0,-1)+1</f>
        <v>37</v>
      </c>
      <c r="BH17" s="421" t="n">
        <f aca="true">OFFSET(BH17,0,-1)+1</f>
        <v>38</v>
      </c>
      <c r="BI17" s="421" t="n">
        <f aca="true">OFFSET(BI17,0,-1)+1</f>
        <v>39</v>
      </c>
      <c r="BJ17" s="421" t="n">
        <f aca="true">OFFSET(BJ17,0,-1)+1</f>
        <v>40</v>
      </c>
      <c r="BK17" s="421" t="n">
        <f aca="true">OFFSET(BK17,0,-1)+1</f>
        <v>41</v>
      </c>
      <c r="BL17" s="421" t="n">
        <f aca="true">OFFSET(BL17,0,-1)+1</f>
        <v>42</v>
      </c>
      <c r="BM17" s="421" t="n">
        <f aca="true">OFFSET(BM17,0,-1)+1</f>
        <v>43</v>
      </c>
      <c r="BN17" s="420" t="n">
        <f aca="true">OFFSET(BN17,0,-1)</f>
        <v>43</v>
      </c>
      <c r="BO17" s="421" t="n">
        <f aca="true">OFFSET(BO17,0,-1)+1</f>
        <v>44</v>
      </c>
      <c r="BP17" s="421" t="n">
        <f aca="true">OFFSET(BP17,0,-1)+1</f>
        <v>45</v>
      </c>
      <c r="BQ17" s="421"/>
      <c r="BR17" s="421" t="n">
        <f aca="true">OFFSET(BR17,0,-2)+1</f>
        <v>46</v>
      </c>
      <c r="BS17" s="422" t="n">
        <f aca="true">OFFSET(BS17,0,-1)</f>
        <v>46</v>
      </c>
      <c r="BT17" s="421" t="n">
        <f aca="true">OFFSET(BT17,0,-1)+1</f>
        <v>47</v>
      </c>
    </row>
    <row r="18" customFormat="false" ht="22.5" hidden="false" customHeight="false" outlineLevel="0" collapsed="false">
      <c r="A18" s="372" t="n">
        <v>1</v>
      </c>
      <c r="B18" s="373"/>
      <c r="C18" s="373"/>
      <c r="D18" s="373"/>
      <c r="E18" s="374"/>
      <c r="F18" s="374"/>
      <c r="G18" s="372"/>
      <c r="H18" s="372"/>
      <c r="I18" s="283"/>
      <c r="J18" s="375"/>
      <c r="K18" s="375"/>
      <c r="L18" s="383" t="e">
        <f aca="false">mergeValue()</f>
        <v>#VALUE!</v>
      </c>
      <c r="M18" s="423" t="s">
        <v>110</v>
      </c>
      <c r="N18" s="385"/>
      <c r="O18" s="272" t="str">
        <f aca="false">IF('Перечень тарифов'!J21="","","" &amp; 'Перечень тарифов'!J21 &amp; "")</f>
        <v>двухкомпонентный тариф</v>
      </c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272"/>
      <c r="AJ18" s="272"/>
      <c r="AK18" s="272"/>
      <c r="AL18" s="272"/>
      <c r="AM18" s="272"/>
      <c r="AN18" s="272"/>
      <c r="AO18" s="272"/>
      <c r="AP18" s="272"/>
      <c r="AQ18" s="272"/>
      <c r="AR18" s="272"/>
      <c r="AS18" s="272"/>
      <c r="AT18" s="272"/>
      <c r="AU18" s="272"/>
      <c r="AV18" s="272"/>
      <c r="AW18" s="272"/>
      <c r="AX18" s="272"/>
      <c r="AY18" s="272"/>
      <c r="AZ18" s="272"/>
      <c r="BA18" s="272"/>
      <c r="BB18" s="272"/>
      <c r="BC18" s="272"/>
      <c r="BD18" s="272"/>
      <c r="BE18" s="272"/>
      <c r="BF18" s="272"/>
      <c r="BG18" s="272"/>
      <c r="BH18" s="272"/>
      <c r="BI18" s="272"/>
      <c r="BJ18" s="272"/>
      <c r="BK18" s="272"/>
      <c r="BL18" s="272"/>
      <c r="BM18" s="272"/>
      <c r="BN18" s="272"/>
      <c r="BO18" s="272"/>
      <c r="BP18" s="272"/>
      <c r="BQ18" s="272"/>
      <c r="BR18" s="272"/>
      <c r="BS18" s="272"/>
      <c r="BT18" s="330" t="s">
        <v>231</v>
      </c>
    </row>
    <row r="19" customFormat="false" ht="22.5" hidden="false" customHeight="false" outlineLevel="0" collapsed="false">
      <c r="A19" s="372"/>
      <c r="B19" s="372" t="n">
        <v>1</v>
      </c>
      <c r="C19" s="373"/>
      <c r="D19" s="373"/>
      <c r="E19" s="381"/>
      <c r="F19" s="372"/>
      <c r="G19" s="372"/>
      <c r="H19" s="372"/>
      <c r="I19" s="161"/>
      <c r="J19" s="382"/>
      <c r="K19" s="138"/>
      <c r="L19" s="383" t="e">
        <f aca="false">mergeValue() &amp;"."&amp;mergeValue()</f>
        <v>#VALUE!</v>
      </c>
      <c r="M19" s="384" t="s">
        <v>75</v>
      </c>
      <c r="N19" s="385"/>
      <c r="O19" s="272" t="str">
        <f aca="false">IF('Перечень тарифов'!N21="","","" &amp; 'Перечень тарифов'!N21 &amp; "")</f>
        <v>город Ярославль, город Ярославль (78701000);</v>
      </c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  <c r="AG19" s="272"/>
      <c r="AH19" s="272"/>
      <c r="AI19" s="272"/>
      <c r="AJ19" s="272"/>
      <c r="AK19" s="272"/>
      <c r="AL19" s="272"/>
      <c r="AM19" s="272"/>
      <c r="AN19" s="272"/>
      <c r="AO19" s="272"/>
      <c r="AP19" s="272"/>
      <c r="AQ19" s="272"/>
      <c r="AR19" s="272"/>
      <c r="AS19" s="272"/>
      <c r="AT19" s="272"/>
      <c r="AU19" s="272"/>
      <c r="AV19" s="272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K19" s="272"/>
      <c r="BL19" s="272"/>
      <c r="BM19" s="272"/>
      <c r="BN19" s="272"/>
      <c r="BO19" s="272"/>
      <c r="BP19" s="272"/>
      <c r="BQ19" s="272"/>
      <c r="BR19" s="272"/>
      <c r="BS19" s="272"/>
      <c r="BT19" s="330" t="s">
        <v>207</v>
      </c>
    </row>
    <row r="20" customFormat="false" ht="14.25" hidden="true" customHeight="false" outlineLevel="0" collapsed="false">
      <c r="A20" s="372"/>
      <c r="B20" s="372"/>
      <c r="C20" s="372" t="n">
        <v>1</v>
      </c>
      <c r="D20" s="373"/>
      <c r="E20" s="381"/>
      <c r="F20" s="372"/>
      <c r="G20" s="372"/>
      <c r="H20" s="372"/>
      <c r="I20" s="386"/>
      <c r="J20" s="382"/>
      <c r="K20" s="153"/>
      <c r="L20" s="383" t="e">
        <f aca="false">mergeValue() &amp;"."&amp;mergeValue()&amp;"."&amp;mergeValue()</f>
        <v>#VALUE!</v>
      </c>
      <c r="M20" s="387"/>
      <c r="N20" s="385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272"/>
      <c r="AS20" s="272"/>
      <c r="AT20" s="272"/>
      <c r="AU20" s="272"/>
      <c r="AV20" s="272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272"/>
      <c r="BJ20" s="272"/>
      <c r="BK20" s="272"/>
      <c r="BL20" s="272"/>
      <c r="BM20" s="272"/>
      <c r="BN20" s="272"/>
      <c r="BO20" s="272"/>
      <c r="BP20" s="272"/>
      <c r="BQ20" s="272"/>
      <c r="BR20" s="272"/>
      <c r="BS20" s="272"/>
      <c r="BT20" s="330"/>
      <c r="BX20" s="140"/>
    </row>
    <row r="21" customFormat="false" ht="33.75" hidden="false" customHeight="false" outlineLevel="0" collapsed="false">
      <c r="A21" s="372"/>
      <c r="B21" s="372"/>
      <c r="C21" s="372"/>
      <c r="D21" s="372" t="n">
        <v>1</v>
      </c>
      <c r="E21" s="381"/>
      <c r="F21" s="372"/>
      <c r="G21" s="372"/>
      <c r="H21" s="152"/>
      <c r="I21" s="382"/>
      <c r="J21" s="382"/>
      <c r="K21" s="153"/>
      <c r="L21" s="383" t="e">
        <f aca="false">mergeValue() &amp;"."&amp;mergeValue()&amp;"."&amp;mergeValue()&amp;"."&amp;mergeValue()</f>
        <v>#VALUE!</v>
      </c>
      <c r="M21" s="388" t="s">
        <v>210</v>
      </c>
      <c r="N21" s="385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4"/>
      <c r="BO21" s="254"/>
      <c r="BP21" s="254"/>
      <c r="BQ21" s="254"/>
      <c r="BR21" s="254"/>
      <c r="BS21" s="254"/>
      <c r="BT21" s="330" t="s">
        <v>211</v>
      </c>
      <c r="BX21" s="140"/>
    </row>
    <row r="22" customFormat="false" ht="33.75" hidden="false" customHeight="true" outlineLevel="0" collapsed="false">
      <c r="A22" s="372"/>
      <c r="B22" s="372"/>
      <c r="C22" s="372"/>
      <c r="D22" s="372"/>
      <c r="E22" s="389" t="s">
        <v>80</v>
      </c>
      <c r="F22" s="373"/>
      <c r="G22" s="372"/>
      <c r="H22" s="152"/>
      <c r="I22" s="152"/>
      <c r="J22" s="386"/>
      <c r="K22" s="153"/>
      <c r="L22" s="383" t="e">
        <f aca="false">mergeValue() &amp;"."&amp;mergeValue()&amp;"."&amp;mergeValue()&amp;"."&amp;mergeValue()&amp;"."&amp;mergeValue()</f>
        <v>#VALUE!</v>
      </c>
      <c r="M22" s="390" t="s">
        <v>212</v>
      </c>
      <c r="N22" s="273"/>
      <c r="O22" s="391" t="s">
        <v>232</v>
      </c>
      <c r="P22" s="391"/>
      <c r="Q22" s="391"/>
      <c r="R22" s="391"/>
      <c r="S22" s="391"/>
      <c r="T22" s="391"/>
      <c r="U22" s="391"/>
      <c r="V22" s="391"/>
      <c r="W22" s="391"/>
      <c r="X22" s="391"/>
      <c r="Y22" s="391"/>
      <c r="Z22" s="391"/>
      <c r="AA22" s="391"/>
      <c r="AB22" s="391"/>
      <c r="AC22" s="391"/>
      <c r="AD22" s="391"/>
      <c r="AE22" s="391"/>
      <c r="AF22" s="391"/>
      <c r="AG22" s="391"/>
      <c r="AH22" s="391"/>
      <c r="AI22" s="391"/>
      <c r="AJ22" s="391"/>
      <c r="AK22" s="391"/>
      <c r="AL22" s="391"/>
      <c r="AM22" s="391"/>
      <c r="AN22" s="391"/>
      <c r="AO22" s="391"/>
      <c r="AP22" s="391"/>
      <c r="AQ22" s="391"/>
      <c r="AR22" s="391"/>
      <c r="AS22" s="391"/>
      <c r="AT22" s="391"/>
      <c r="AU22" s="391"/>
      <c r="AV22" s="391"/>
      <c r="AW22" s="391"/>
      <c r="AX22" s="391"/>
      <c r="AY22" s="391"/>
      <c r="AZ22" s="391"/>
      <c r="BA22" s="391"/>
      <c r="BB22" s="391"/>
      <c r="BC22" s="391"/>
      <c r="BD22" s="391"/>
      <c r="BE22" s="391"/>
      <c r="BF22" s="391"/>
      <c r="BG22" s="391"/>
      <c r="BH22" s="391"/>
      <c r="BI22" s="391"/>
      <c r="BJ22" s="391"/>
      <c r="BK22" s="391"/>
      <c r="BL22" s="391"/>
      <c r="BM22" s="391"/>
      <c r="BN22" s="391"/>
      <c r="BO22" s="391"/>
      <c r="BP22" s="391"/>
      <c r="BQ22" s="391"/>
      <c r="BR22" s="391"/>
      <c r="BS22" s="391"/>
      <c r="BT22" s="330" t="s">
        <v>213</v>
      </c>
      <c r="BV22" s="140" t="e">
        <f aca="false">strCheckUnique()</f>
        <v>#VALUE!</v>
      </c>
      <c r="BX22" s="140"/>
    </row>
    <row r="23" customFormat="false" ht="36.95" hidden="false" customHeight="true" outlineLevel="0" collapsed="false">
      <c r="A23" s="372"/>
      <c r="B23" s="372"/>
      <c r="C23" s="372"/>
      <c r="D23" s="372"/>
      <c r="E23" s="389"/>
      <c r="F23" s="372" t="n">
        <v>1</v>
      </c>
      <c r="G23" s="373"/>
      <c r="H23" s="152"/>
      <c r="I23" s="152"/>
      <c r="J23" s="152"/>
      <c r="K23" s="386"/>
      <c r="L23" s="383" t="e">
        <f aca="false">mergeValue() &amp;"."&amp;mergeValue()&amp;"."&amp;mergeValue()&amp;"."&amp;mergeValue()&amp;"."&amp;mergeValue()&amp;"."&amp;mergeValue()</f>
        <v>#VALUE!</v>
      </c>
      <c r="M23" s="424"/>
      <c r="N23" s="240"/>
      <c r="O23" s="393"/>
      <c r="P23" s="393"/>
      <c r="Q23" s="393"/>
      <c r="R23" s="393"/>
      <c r="S23" s="393"/>
      <c r="T23" s="393"/>
      <c r="U23" s="393"/>
      <c r="V23" s="393"/>
      <c r="W23" s="393"/>
      <c r="X23" s="393"/>
      <c r="Y23" s="394" t="s">
        <v>233</v>
      </c>
      <c r="Z23" s="425" t="s">
        <v>74</v>
      </c>
      <c r="AA23" s="394" t="s">
        <v>234</v>
      </c>
      <c r="AB23" s="425" t="s">
        <v>74</v>
      </c>
      <c r="AC23" s="393"/>
      <c r="AD23" s="393"/>
      <c r="AE23" s="393"/>
      <c r="AF23" s="393"/>
      <c r="AG23" s="393"/>
      <c r="AH23" s="393"/>
      <c r="AI23" s="393"/>
      <c r="AJ23" s="393"/>
      <c r="AK23" s="393"/>
      <c r="AL23" s="393"/>
      <c r="AM23" s="394" t="s">
        <v>235</v>
      </c>
      <c r="AN23" s="425" t="s">
        <v>74</v>
      </c>
      <c r="AO23" s="394" t="s">
        <v>236</v>
      </c>
      <c r="AP23" s="425" t="s">
        <v>74</v>
      </c>
      <c r="AQ23" s="393"/>
      <c r="AR23" s="393"/>
      <c r="AS23" s="393"/>
      <c r="AT23" s="393"/>
      <c r="AU23" s="393"/>
      <c r="AV23" s="393"/>
      <c r="AW23" s="393"/>
      <c r="AX23" s="393"/>
      <c r="AY23" s="393"/>
      <c r="AZ23" s="393"/>
      <c r="BA23" s="394" t="s">
        <v>237</v>
      </c>
      <c r="BB23" s="425" t="s">
        <v>74</v>
      </c>
      <c r="BC23" s="394" t="s">
        <v>238</v>
      </c>
      <c r="BD23" s="425" t="s">
        <v>74</v>
      </c>
      <c r="BE23" s="393"/>
      <c r="BF23" s="393"/>
      <c r="BG23" s="393"/>
      <c r="BH23" s="393"/>
      <c r="BI23" s="393"/>
      <c r="BJ23" s="393"/>
      <c r="BK23" s="393"/>
      <c r="BL23" s="393"/>
      <c r="BM23" s="393"/>
      <c r="BN23" s="393"/>
      <c r="BO23" s="394" t="s">
        <v>239</v>
      </c>
      <c r="BP23" s="425" t="s">
        <v>74</v>
      </c>
      <c r="BQ23" s="394" t="s">
        <v>240</v>
      </c>
      <c r="BR23" s="425" t="s">
        <v>26</v>
      </c>
      <c r="BS23" s="396"/>
      <c r="BT23" s="279" t="s">
        <v>214</v>
      </c>
      <c r="BU23" s="143" t="e">
        <f aca="false">strCheckDate()</f>
        <v>#VALUE!</v>
      </c>
      <c r="BW23" s="140" t="str">
        <f aca="false">IF(M23="","",M23 )</f>
        <v/>
      </c>
      <c r="BX23" s="140"/>
      <c r="BY23" s="140"/>
      <c r="BZ23" s="140"/>
    </row>
    <row r="24" customFormat="false" ht="36.95" hidden="false" customHeight="true" outlineLevel="0" collapsed="false">
      <c r="A24" s="372"/>
      <c r="B24" s="372"/>
      <c r="C24" s="372"/>
      <c r="D24" s="372"/>
      <c r="E24" s="389"/>
      <c r="F24" s="372"/>
      <c r="G24" s="373" t="n">
        <v>1</v>
      </c>
      <c r="H24" s="152"/>
      <c r="I24" s="152"/>
      <c r="J24" s="152"/>
      <c r="K24" s="386"/>
      <c r="L24" s="383" t="e">
        <f aca="false">mergeValue() &amp;"."&amp;mergeValue()&amp;"."&amp;mergeValue()&amp;"."&amp;mergeValue()&amp;"."&amp;mergeValue()&amp;"."&amp;mergeValue()&amp;"."&amp;mergeValue()</f>
        <v>#VALUE!</v>
      </c>
      <c r="M24" s="426" t="s">
        <v>241</v>
      </c>
      <c r="N24" s="240"/>
      <c r="O24" s="393"/>
      <c r="P24" s="427" t="n">
        <v>0</v>
      </c>
      <c r="Q24" s="427" t="n">
        <v>27.64</v>
      </c>
      <c r="R24" s="427" t="n">
        <v>1716.67</v>
      </c>
      <c r="S24" s="393"/>
      <c r="T24" s="393"/>
      <c r="U24" s="393"/>
      <c r="V24" s="393"/>
      <c r="W24" s="393"/>
      <c r="X24" s="393"/>
      <c r="Y24" s="394"/>
      <c r="Z24" s="425"/>
      <c r="AA24" s="394"/>
      <c r="AB24" s="425"/>
      <c r="AC24" s="393"/>
      <c r="AD24" s="427" t="n">
        <v>0</v>
      </c>
      <c r="AE24" s="427" t="n">
        <v>26.58</v>
      </c>
      <c r="AF24" s="427" t="n">
        <v>1639.07</v>
      </c>
      <c r="AG24" s="393"/>
      <c r="AH24" s="393"/>
      <c r="AI24" s="393"/>
      <c r="AJ24" s="393"/>
      <c r="AK24" s="393"/>
      <c r="AL24" s="393"/>
      <c r="AM24" s="394"/>
      <c r="AN24" s="425"/>
      <c r="AO24" s="394"/>
      <c r="AP24" s="425"/>
      <c r="AQ24" s="393"/>
      <c r="AR24" s="427" t="n">
        <v>0</v>
      </c>
      <c r="AS24" s="427" t="n">
        <v>27.34</v>
      </c>
      <c r="AT24" s="427" t="n">
        <v>1683.46</v>
      </c>
      <c r="AU24" s="393"/>
      <c r="AV24" s="393"/>
      <c r="AW24" s="393"/>
      <c r="AX24" s="393"/>
      <c r="AY24" s="393"/>
      <c r="AZ24" s="393"/>
      <c r="BA24" s="394"/>
      <c r="BB24" s="425"/>
      <c r="BC24" s="394"/>
      <c r="BD24" s="425"/>
      <c r="BE24" s="393"/>
      <c r="BF24" s="427" t="n">
        <v>0</v>
      </c>
      <c r="BG24" s="427" t="n">
        <v>28.43</v>
      </c>
      <c r="BH24" s="427" t="n">
        <v>1752.93</v>
      </c>
      <c r="BI24" s="393"/>
      <c r="BJ24" s="393"/>
      <c r="BK24" s="393"/>
      <c r="BL24" s="393"/>
      <c r="BM24" s="393"/>
      <c r="BN24" s="393"/>
      <c r="BO24" s="394"/>
      <c r="BP24" s="425"/>
      <c r="BQ24" s="394"/>
      <c r="BR24" s="425"/>
      <c r="BS24" s="396"/>
      <c r="BT24" s="279"/>
      <c r="BW24" s="140"/>
      <c r="BX24" s="140"/>
      <c r="BY24" s="140"/>
      <c r="BZ24" s="140"/>
    </row>
    <row r="25" customFormat="false" ht="36.95" hidden="false" customHeight="true" outlineLevel="0" collapsed="false">
      <c r="A25" s="372"/>
      <c r="B25" s="372"/>
      <c r="C25" s="372"/>
      <c r="D25" s="372"/>
      <c r="E25" s="389"/>
      <c r="F25" s="372"/>
      <c r="G25" s="373" t="n">
        <v>2</v>
      </c>
      <c r="H25" s="152"/>
      <c r="I25" s="152"/>
      <c r="J25" s="152"/>
      <c r="K25" s="152" t="s">
        <v>221</v>
      </c>
      <c r="L25" s="383" t="e">
        <f aca="false">mergeValue() &amp;"."&amp;mergeValue()&amp;"."&amp;mergeValue()&amp;"."&amp;mergeValue()&amp;"."&amp;mergeValue()&amp;"."&amp;mergeValue()&amp;"."&amp;mergeValue()</f>
        <v>#VALUE!</v>
      </c>
      <c r="M25" s="426" t="s">
        <v>242</v>
      </c>
      <c r="N25" s="240"/>
      <c r="O25" s="393"/>
      <c r="P25" s="427" t="n">
        <v>0</v>
      </c>
      <c r="Q25" s="427" t="n">
        <v>42.59</v>
      </c>
      <c r="R25" s="427" t="n">
        <v>1716.67</v>
      </c>
      <c r="S25" s="393"/>
      <c r="T25" s="393"/>
      <c r="U25" s="393"/>
      <c r="V25" s="393"/>
      <c r="W25" s="393"/>
      <c r="X25" s="393"/>
      <c r="Y25" s="394"/>
      <c r="Z25" s="425"/>
      <c r="AA25" s="394"/>
      <c r="AB25" s="425"/>
      <c r="AC25" s="393"/>
      <c r="AD25" s="427" t="n">
        <v>0</v>
      </c>
      <c r="AE25" s="427" t="n">
        <v>44.27</v>
      </c>
      <c r="AF25" s="427" t="n">
        <v>1639.07</v>
      </c>
      <c r="AG25" s="393"/>
      <c r="AH25" s="393"/>
      <c r="AI25" s="393"/>
      <c r="AJ25" s="393"/>
      <c r="AK25" s="393"/>
      <c r="AL25" s="393"/>
      <c r="AM25" s="394"/>
      <c r="AN25" s="425"/>
      <c r="AO25" s="394"/>
      <c r="AP25" s="425"/>
      <c r="AQ25" s="393"/>
      <c r="AR25" s="427" t="n">
        <v>0</v>
      </c>
      <c r="AS25" s="427" t="n">
        <v>45.99</v>
      </c>
      <c r="AT25" s="427" t="n">
        <v>1683.46</v>
      </c>
      <c r="AU25" s="393"/>
      <c r="AV25" s="393"/>
      <c r="AW25" s="393"/>
      <c r="AX25" s="393"/>
      <c r="AY25" s="393"/>
      <c r="AZ25" s="393"/>
      <c r="BA25" s="394"/>
      <c r="BB25" s="425"/>
      <c r="BC25" s="394"/>
      <c r="BD25" s="425"/>
      <c r="BE25" s="393"/>
      <c r="BF25" s="427" t="n">
        <v>0</v>
      </c>
      <c r="BG25" s="427" t="n">
        <v>47.78</v>
      </c>
      <c r="BH25" s="427" t="n">
        <v>1752.93</v>
      </c>
      <c r="BI25" s="393"/>
      <c r="BJ25" s="393"/>
      <c r="BK25" s="393"/>
      <c r="BL25" s="393"/>
      <c r="BM25" s="393"/>
      <c r="BN25" s="393"/>
      <c r="BO25" s="394"/>
      <c r="BP25" s="425"/>
      <c r="BQ25" s="394"/>
      <c r="BR25" s="425"/>
      <c r="BS25" s="396"/>
      <c r="BT25" s="279"/>
      <c r="BW25" s="140"/>
      <c r="BX25" s="140"/>
      <c r="BY25" s="140"/>
      <c r="BZ25" s="140"/>
    </row>
    <row r="26" customFormat="false" ht="36.95" hidden="true" customHeight="true" outlineLevel="0" collapsed="false">
      <c r="A26" s="372"/>
      <c r="B26" s="372"/>
      <c r="C26" s="372"/>
      <c r="D26" s="372"/>
      <c r="E26" s="389"/>
      <c r="F26" s="372"/>
      <c r="G26" s="373"/>
      <c r="H26" s="152"/>
      <c r="I26" s="152"/>
      <c r="J26" s="152"/>
      <c r="K26" s="386"/>
      <c r="L26" s="397"/>
      <c r="M26" s="428"/>
      <c r="N26" s="240"/>
      <c r="O26" s="399"/>
      <c r="P26" s="399"/>
      <c r="Q26" s="400"/>
      <c r="R26" s="401" t="str">
        <f aca="false">Y23 &amp; "-" &amp; AA23</f>
        <v>01.07.2020-30.06.2021</v>
      </c>
      <c r="S26" s="401"/>
      <c r="T26" s="401"/>
      <c r="U26" s="401"/>
      <c r="V26" s="401"/>
      <c r="W26" s="401"/>
      <c r="X26" s="401"/>
      <c r="Y26" s="394"/>
      <c r="Z26" s="425"/>
      <c r="AA26" s="394"/>
      <c r="AB26" s="425"/>
      <c r="AC26" s="399"/>
      <c r="AD26" s="399"/>
      <c r="AE26" s="400"/>
      <c r="AF26" s="401" t="str">
        <f aca="false">AM23 &amp; "-" &amp; AO23</f>
        <v>01.07.2021-30.06.2022</v>
      </c>
      <c r="AG26" s="401"/>
      <c r="AH26" s="401"/>
      <c r="AI26" s="401"/>
      <c r="AJ26" s="401"/>
      <c r="AK26" s="401"/>
      <c r="AL26" s="401"/>
      <c r="AM26" s="394"/>
      <c r="AN26" s="425"/>
      <c r="AO26" s="394"/>
      <c r="AP26" s="425"/>
      <c r="AQ26" s="399"/>
      <c r="AR26" s="399"/>
      <c r="AS26" s="400"/>
      <c r="AT26" s="401" t="str">
        <f aca="false">BA23 &amp; "-" &amp; BC23</f>
        <v>01.07.2022-30.06.2023</v>
      </c>
      <c r="AU26" s="401"/>
      <c r="AV26" s="401"/>
      <c r="AW26" s="401"/>
      <c r="AX26" s="401"/>
      <c r="AY26" s="401"/>
      <c r="AZ26" s="401"/>
      <c r="BA26" s="394"/>
      <c r="BB26" s="425"/>
      <c r="BC26" s="394"/>
      <c r="BD26" s="425"/>
      <c r="BE26" s="399"/>
      <c r="BF26" s="399"/>
      <c r="BG26" s="400"/>
      <c r="BH26" s="401" t="str">
        <f aca="false">BO23 &amp; "-" &amp; BQ23</f>
        <v>01.07.2023-30.06.2024</v>
      </c>
      <c r="BI26" s="401"/>
      <c r="BJ26" s="401"/>
      <c r="BK26" s="401"/>
      <c r="BL26" s="401"/>
      <c r="BM26" s="401"/>
      <c r="BN26" s="401"/>
      <c r="BO26" s="394"/>
      <c r="BP26" s="425"/>
      <c r="BQ26" s="394"/>
      <c r="BR26" s="425"/>
      <c r="BS26" s="396"/>
      <c r="BT26" s="279"/>
      <c r="BX26" s="140"/>
    </row>
    <row r="27" customFormat="false" ht="15" hidden="false" customHeight="true" outlineLevel="0" collapsed="false">
      <c r="A27" s="372"/>
      <c r="B27" s="372"/>
      <c r="C27" s="372"/>
      <c r="D27" s="372"/>
      <c r="E27" s="389"/>
      <c r="F27" s="372"/>
      <c r="G27" s="373"/>
      <c r="H27" s="152"/>
      <c r="I27" s="152"/>
      <c r="J27" s="152"/>
      <c r="K27" s="386"/>
      <c r="L27" s="402"/>
      <c r="M27" s="429" t="s">
        <v>243</v>
      </c>
      <c r="N27" s="404"/>
      <c r="O27" s="405"/>
      <c r="P27" s="405"/>
      <c r="Q27" s="405"/>
      <c r="R27" s="405"/>
      <c r="S27" s="405"/>
      <c r="T27" s="405"/>
      <c r="U27" s="405"/>
      <c r="V27" s="405"/>
      <c r="W27" s="405"/>
      <c r="X27" s="405"/>
      <c r="Y27" s="404"/>
      <c r="Z27" s="176"/>
      <c r="AA27" s="176"/>
      <c r="AB27" s="176"/>
      <c r="AC27" s="405"/>
      <c r="AD27" s="405"/>
      <c r="AE27" s="405"/>
      <c r="AF27" s="405"/>
      <c r="AG27" s="405"/>
      <c r="AH27" s="405"/>
      <c r="AI27" s="405"/>
      <c r="AJ27" s="405"/>
      <c r="AK27" s="405"/>
      <c r="AL27" s="405"/>
      <c r="AM27" s="404"/>
      <c r="AN27" s="176"/>
      <c r="AO27" s="176"/>
      <c r="AP27" s="176"/>
      <c r="AQ27" s="405"/>
      <c r="AR27" s="405"/>
      <c r="AS27" s="405"/>
      <c r="AT27" s="405"/>
      <c r="AU27" s="405"/>
      <c r="AV27" s="405"/>
      <c r="AW27" s="405"/>
      <c r="AX27" s="405"/>
      <c r="AY27" s="405"/>
      <c r="AZ27" s="405"/>
      <c r="BA27" s="404"/>
      <c r="BB27" s="176"/>
      <c r="BC27" s="176"/>
      <c r="BD27" s="176"/>
      <c r="BE27" s="405"/>
      <c r="BF27" s="405"/>
      <c r="BG27" s="405"/>
      <c r="BH27" s="405"/>
      <c r="BI27" s="405"/>
      <c r="BJ27" s="405"/>
      <c r="BK27" s="405"/>
      <c r="BL27" s="405"/>
      <c r="BM27" s="405"/>
      <c r="BN27" s="405"/>
      <c r="BO27" s="404"/>
      <c r="BP27" s="176"/>
      <c r="BQ27" s="176"/>
      <c r="BR27" s="176"/>
      <c r="BS27" s="410"/>
      <c r="BT27" s="279"/>
      <c r="BX27" s="140"/>
    </row>
    <row r="28" s="2" customFormat="true" ht="15" hidden="false" customHeight="true" outlineLevel="0" collapsed="false">
      <c r="A28" s="372"/>
      <c r="B28" s="372"/>
      <c r="C28" s="372"/>
      <c r="D28" s="372"/>
      <c r="E28" s="389"/>
      <c r="F28" s="192"/>
      <c r="G28" s="372"/>
      <c r="H28" s="152"/>
      <c r="I28" s="152"/>
      <c r="J28" s="386"/>
      <c r="K28" s="375"/>
      <c r="L28" s="402"/>
      <c r="M28" s="403" t="s">
        <v>215</v>
      </c>
      <c r="N28" s="404"/>
      <c r="O28" s="405"/>
      <c r="P28" s="405"/>
      <c r="Q28" s="405"/>
      <c r="R28" s="405"/>
      <c r="S28" s="405"/>
      <c r="T28" s="405"/>
      <c r="U28" s="405"/>
      <c r="V28" s="405"/>
      <c r="W28" s="405"/>
      <c r="X28" s="405"/>
      <c r="Y28" s="404"/>
      <c r="Z28" s="176"/>
      <c r="AA28" s="176"/>
      <c r="AB28" s="176"/>
      <c r="AC28" s="405"/>
      <c r="AD28" s="405"/>
      <c r="AE28" s="405"/>
      <c r="AF28" s="405"/>
      <c r="AG28" s="405"/>
      <c r="AH28" s="405"/>
      <c r="AI28" s="405"/>
      <c r="AJ28" s="405"/>
      <c r="AK28" s="405"/>
      <c r="AL28" s="405"/>
      <c r="AM28" s="404"/>
      <c r="AN28" s="176"/>
      <c r="AO28" s="176"/>
      <c r="AP28" s="176"/>
      <c r="AQ28" s="405"/>
      <c r="AR28" s="405"/>
      <c r="AS28" s="405"/>
      <c r="AT28" s="405"/>
      <c r="AU28" s="405"/>
      <c r="AV28" s="405"/>
      <c r="AW28" s="405"/>
      <c r="AX28" s="405"/>
      <c r="AY28" s="405"/>
      <c r="AZ28" s="405"/>
      <c r="BA28" s="404"/>
      <c r="BB28" s="176"/>
      <c r="BC28" s="176"/>
      <c r="BD28" s="176"/>
      <c r="BE28" s="405"/>
      <c r="BF28" s="405"/>
      <c r="BG28" s="405"/>
      <c r="BH28" s="405"/>
      <c r="BI28" s="405"/>
      <c r="BJ28" s="405"/>
      <c r="BK28" s="405"/>
      <c r="BL28" s="405"/>
      <c r="BM28" s="405"/>
      <c r="BN28" s="405"/>
      <c r="BO28" s="404"/>
      <c r="BP28" s="176"/>
      <c r="BQ28" s="176"/>
      <c r="BR28" s="176"/>
      <c r="BS28" s="410"/>
      <c r="BT28" s="279"/>
      <c r="BU28" s="407"/>
      <c r="BV28" s="407"/>
      <c r="BW28" s="407"/>
      <c r="BX28" s="140"/>
      <c r="BY28" s="407"/>
      <c r="BZ28" s="143"/>
      <c r="CA28" s="143"/>
      <c r="CB28" s="407"/>
      <c r="CC28" s="407"/>
      <c r="CD28" s="407"/>
      <c r="CE28" s="407"/>
      <c r="CF28" s="407"/>
    </row>
    <row r="29" s="2" customFormat="true" ht="14.25" hidden="false" customHeight="false" outlineLevel="0" collapsed="false">
      <c r="A29" s="372"/>
      <c r="B29" s="372"/>
      <c r="C29" s="372"/>
      <c r="D29" s="372"/>
      <c r="E29" s="381"/>
      <c r="F29" s="192"/>
      <c r="G29" s="372"/>
      <c r="H29" s="152"/>
      <c r="I29" s="408"/>
      <c r="J29" s="408"/>
      <c r="K29" s="375"/>
      <c r="L29" s="430"/>
      <c r="M29" s="431" t="s">
        <v>216</v>
      </c>
      <c r="N29" s="432"/>
      <c r="O29" s="433"/>
      <c r="P29" s="433"/>
      <c r="Q29" s="433"/>
      <c r="R29" s="433"/>
      <c r="S29" s="433"/>
      <c r="T29" s="433"/>
      <c r="U29" s="433"/>
      <c r="V29" s="433"/>
      <c r="W29" s="433"/>
      <c r="X29" s="433"/>
      <c r="Y29" s="432"/>
      <c r="Z29" s="434"/>
      <c r="AA29" s="434"/>
      <c r="AB29" s="432"/>
      <c r="AC29" s="433"/>
      <c r="AD29" s="433"/>
      <c r="AE29" s="433"/>
      <c r="AF29" s="433"/>
      <c r="AG29" s="433"/>
      <c r="AH29" s="433"/>
      <c r="AI29" s="433"/>
      <c r="AJ29" s="433"/>
      <c r="AK29" s="433"/>
      <c r="AL29" s="433"/>
      <c r="AM29" s="432"/>
      <c r="AN29" s="434"/>
      <c r="AO29" s="434"/>
      <c r="AP29" s="432"/>
      <c r="AQ29" s="433"/>
      <c r="AR29" s="433"/>
      <c r="AS29" s="433"/>
      <c r="AT29" s="433"/>
      <c r="AU29" s="433"/>
      <c r="AV29" s="433"/>
      <c r="AW29" s="433"/>
      <c r="AX29" s="433"/>
      <c r="AY29" s="433"/>
      <c r="AZ29" s="433"/>
      <c r="BA29" s="432"/>
      <c r="BB29" s="434"/>
      <c r="BC29" s="434"/>
      <c r="BD29" s="432"/>
      <c r="BE29" s="433"/>
      <c r="BF29" s="433"/>
      <c r="BG29" s="433"/>
      <c r="BH29" s="433"/>
      <c r="BI29" s="433"/>
      <c r="BJ29" s="433"/>
      <c r="BK29" s="433"/>
      <c r="BL29" s="433"/>
      <c r="BM29" s="433"/>
      <c r="BN29" s="433"/>
      <c r="BO29" s="432"/>
      <c r="BP29" s="434"/>
      <c r="BQ29" s="434"/>
      <c r="BR29" s="432"/>
      <c r="BS29" s="434"/>
      <c r="BT29" s="406"/>
      <c r="BU29" s="407"/>
      <c r="BV29" s="407"/>
      <c r="BW29" s="407"/>
      <c r="BX29" s="407"/>
      <c r="BY29" s="407"/>
      <c r="BZ29" s="407"/>
      <c r="CA29" s="407"/>
      <c r="CB29" s="407"/>
      <c r="CC29" s="407"/>
      <c r="CD29" s="407"/>
      <c r="CE29" s="407"/>
      <c r="CF29" s="407"/>
    </row>
    <row r="30" s="2" customFormat="true" ht="14.25" hidden="false" customHeight="false" outlineLevel="0" collapsed="false">
      <c r="A30" s="372"/>
      <c r="B30" s="372"/>
      <c r="C30" s="372"/>
      <c r="D30" s="192"/>
      <c r="E30" s="192"/>
      <c r="F30" s="381"/>
      <c r="G30" s="192"/>
      <c r="H30" s="372"/>
      <c r="I30" s="375"/>
      <c r="J30" s="408"/>
      <c r="K30" s="375"/>
      <c r="L30" s="402"/>
      <c r="M30" s="337" t="s">
        <v>217</v>
      </c>
      <c r="N30" s="411"/>
      <c r="O30" s="405"/>
      <c r="P30" s="405"/>
      <c r="Q30" s="405"/>
      <c r="R30" s="405"/>
      <c r="S30" s="405"/>
      <c r="T30" s="405"/>
      <c r="U30" s="405"/>
      <c r="V30" s="405"/>
      <c r="W30" s="405"/>
      <c r="X30" s="405"/>
      <c r="Y30" s="404"/>
      <c r="Z30" s="176"/>
      <c r="AA30" s="176"/>
      <c r="AB30" s="404"/>
      <c r="AC30" s="405"/>
      <c r="AD30" s="405"/>
      <c r="AE30" s="405"/>
      <c r="AF30" s="405"/>
      <c r="AG30" s="405"/>
      <c r="AH30" s="405"/>
      <c r="AI30" s="405"/>
      <c r="AJ30" s="405"/>
      <c r="AK30" s="405"/>
      <c r="AL30" s="405"/>
      <c r="AM30" s="404"/>
      <c r="AN30" s="176"/>
      <c r="AO30" s="176"/>
      <c r="AP30" s="404"/>
      <c r="AQ30" s="405"/>
      <c r="AR30" s="405"/>
      <c r="AS30" s="405"/>
      <c r="AT30" s="405"/>
      <c r="AU30" s="405"/>
      <c r="AV30" s="405"/>
      <c r="AW30" s="405"/>
      <c r="AX30" s="405"/>
      <c r="AY30" s="405"/>
      <c r="AZ30" s="405"/>
      <c r="BA30" s="404"/>
      <c r="BB30" s="176"/>
      <c r="BC30" s="176"/>
      <c r="BD30" s="404"/>
      <c r="BE30" s="405"/>
      <c r="BF30" s="405"/>
      <c r="BG30" s="405"/>
      <c r="BH30" s="405"/>
      <c r="BI30" s="405"/>
      <c r="BJ30" s="405"/>
      <c r="BK30" s="405"/>
      <c r="BL30" s="405"/>
      <c r="BM30" s="405"/>
      <c r="BN30" s="405"/>
      <c r="BO30" s="404"/>
      <c r="BP30" s="176"/>
      <c r="BQ30" s="176"/>
      <c r="BR30" s="404"/>
      <c r="BS30" s="176"/>
      <c r="BT30" s="410"/>
      <c r="BU30" s="407"/>
      <c r="BV30" s="407"/>
      <c r="BW30" s="407"/>
      <c r="BX30" s="407"/>
      <c r="BY30" s="407"/>
      <c r="BZ30" s="407"/>
      <c r="CA30" s="407"/>
      <c r="CB30" s="407"/>
      <c r="CC30" s="407"/>
      <c r="CD30" s="407"/>
      <c r="CE30" s="407"/>
      <c r="CF30" s="407"/>
    </row>
    <row r="31" customFormat="false" ht="22.5" hidden="false" customHeight="false" outlineLevel="0" collapsed="false">
      <c r="A31" s="372"/>
      <c r="B31" s="372" t="n">
        <v>2</v>
      </c>
      <c r="C31" s="373"/>
      <c r="D31" s="373"/>
      <c r="E31" s="381"/>
      <c r="F31" s="372"/>
      <c r="G31" s="372"/>
      <c r="H31" s="372"/>
      <c r="I31" s="161"/>
      <c r="J31" s="382"/>
      <c r="K31" s="138"/>
      <c r="L31" s="383" t="e">
        <f aca="false">mergeValue() &amp;"."&amp;mergeValue()</f>
        <v>#VALUE!</v>
      </c>
      <c r="M31" s="384" t="s">
        <v>75</v>
      </c>
      <c r="N31" s="385"/>
      <c r="O31" s="272" t="str">
        <f aca="false">IF('Перечень тарифов'!N23="","","" &amp; 'Перечень тарифов'!N23 &amp; "")</f>
        <v>Ростовский муниципальный район, Семибратово сельское поселение (78637447);</v>
      </c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272"/>
      <c r="AH31" s="272"/>
      <c r="AI31" s="272"/>
      <c r="AJ31" s="272"/>
      <c r="AK31" s="272"/>
      <c r="AL31" s="272"/>
      <c r="AM31" s="272"/>
      <c r="AN31" s="272"/>
      <c r="AO31" s="272"/>
      <c r="AP31" s="272"/>
      <c r="AQ31" s="272"/>
      <c r="AR31" s="272"/>
      <c r="AS31" s="272"/>
      <c r="AT31" s="272"/>
      <c r="AU31" s="272"/>
      <c r="AV31" s="272"/>
      <c r="AW31" s="272"/>
      <c r="AX31" s="272"/>
      <c r="AY31" s="272"/>
      <c r="AZ31" s="272"/>
      <c r="BA31" s="272"/>
      <c r="BB31" s="272"/>
      <c r="BC31" s="272"/>
      <c r="BD31" s="272"/>
      <c r="BE31" s="272"/>
      <c r="BF31" s="272"/>
      <c r="BG31" s="272"/>
      <c r="BH31" s="272"/>
      <c r="BI31" s="272"/>
      <c r="BJ31" s="272"/>
      <c r="BK31" s="272"/>
      <c r="BL31" s="272"/>
      <c r="BM31" s="272"/>
      <c r="BN31" s="272"/>
      <c r="BO31" s="272"/>
      <c r="BP31" s="272"/>
      <c r="BQ31" s="272"/>
      <c r="BR31" s="272"/>
      <c r="BS31" s="272"/>
      <c r="BT31" s="330" t="s">
        <v>207</v>
      </c>
    </row>
    <row r="32" customFormat="false" ht="14.25" hidden="true" customHeight="false" outlineLevel="0" collapsed="false">
      <c r="A32" s="372"/>
      <c r="B32" s="372"/>
      <c r="C32" s="372" t="n">
        <v>1</v>
      </c>
      <c r="D32" s="373"/>
      <c r="E32" s="381"/>
      <c r="F32" s="372"/>
      <c r="G32" s="372"/>
      <c r="H32" s="372"/>
      <c r="I32" s="386"/>
      <c r="J32" s="382"/>
      <c r="K32" s="153"/>
      <c r="L32" s="383" t="e">
        <f aca="false">mergeValue() &amp;"."&amp;mergeValue()&amp;"."&amp;mergeValue()</f>
        <v>#VALUE!</v>
      </c>
      <c r="M32" s="387"/>
      <c r="N32" s="385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2"/>
      <c r="AP32" s="272"/>
      <c r="AQ32" s="272"/>
      <c r="AR32" s="272"/>
      <c r="AS32" s="272"/>
      <c r="AT32" s="272"/>
      <c r="AU32" s="272"/>
      <c r="AV32" s="272"/>
      <c r="AW32" s="272"/>
      <c r="AX32" s="272"/>
      <c r="AY32" s="272"/>
      <c r="AZ32" s="272"/>
      <c r="BA32" s="272"/>
      <c r="BB32" s="272"/>
      <c r="BC32" s="272"/>
      <c r="BD32" s="272"/>
      <c r="BE32" s="272"/>
      <c r="BF32" s="272"/>
      <c r="BG32" s="272"/>
      <c r="BH32" s="272"/>
      <c r="BI32" s="272"/>
      <c r="BJ32" s="272"/>
      <c r="BK32" s="272"/>
      <c r="BL32" s="272"/>
      <c r="BM32" s="272"/>
      <c r="BN32" s="272"/>
      <c r="BO32" s="272"/>
      <c r="BP32" s="272"/>
      <c r="BQ32" s="272"/>
      <c r="BR32" s="272"/>
      <c r="BS32" s="272"/>
      <c r="BT32" s="330"/>
      <c r="BX32" s="140"/>
    </row>
    <row r="33" customFormat="false" ht="33.75" hidden="false" customHeight="false" outlineLevel="0" collapsed="false">
      <c r="A33" s="372"/>
      <c r="B33" s="372"/>
      <c r="C33" s="372"/>
      <c r="D33" s="372" t="n">
        <v>1</v>
      </c>
      <c r="E33" s="381"/>
      <c r="F33" s="372"/>
      <c r="G33" s="372"/>
      <c r="H33" s="152"/>
      <c r="I33" s="382"/>
      <c r="J33" s="382"/>
      <c r="K33" s="153"/>
      <c r="L33" s="383" t="e">
        <f aca="false">mergeValue() &amp;"."&amp;mergeValue()&amp;"."&amp;mergeValue()&amp;"."&amp;mergeValue()</f>
        <v>#VALUE!</v>
      </c>
      <c r="M33" s="388" t="s">
        <v>210</v>
      </c>
      <c r="N33" s="385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254"/>
      <c r="BL33" s="254"/>
      <c r="BM33" s="254"/>
      <c r="BN33" s="254"/>
      <c r="BO33" s="254"/>
      <c r="BP33" s="254"/>
      <c r="BQ33" s="254"/>
      <c r="BR33" s="254"/>
      <c r="BS33" s="254"/>
      <c r="BT33" s="330" t="s">
        <v>211</v>
      </c>
      <c r="BX33" s="140"/>
    </row>
    <row r="34" customFormat="false" ht="33.75" hidden="false" customHeight="true" outlineLevel="0" collapsed="false">
      <c r="A34" s="372"/>
      <c r="B34" s="372"/>
      <c r="C34" s="372"/>
      <c r="D34" s="372"/>
      <c r="E34" s="389" t="s">
        <v>80</v>
      </c>
      <c r="F34" s="373"/>
      <c r="G34" s="372"/>
      <c r="H34" s="152"/>
      <c r="I34" s="152"/>
      <c r="J34" s="386"/>
      <c r="K34" s="153"/>
      <c r="L34" s="383" t="e">
        <f aca="false">mergeValue() &amp;"."&amp;mergeValue()&amp;"."&amp;mergeValue()&amp;"."&amp;mergeValue()&amp;"."&amp;mergeValue()</f>
        <v>#VALUE!</v>
      </c>
      <c r="M34" s="390" t="s">
        <v>212</v>
      </c>
      <c r="N34" s="273"/>
      <c r="O34" s="391" t="s">
        <v>232</v>
      </c>
      <c r="P34" s="391"/>
      <c r="Q34" s="391"/>
      <c r="R34" s="391"/>
      <c r="S34" s="391"/>
      <c r="T34" s="391"/>
      <c r="U34" s="391"/>
      <c r="V34" s="391"/>
      <c r="W34" s="391"/>
      <c r="X34" s="391"/>
      <c r="Y34" s="391"/>
      <c r="Z34" s="391"/>
      <c r="AA34" s="391"/>
      <c r="AB34" s="391"/>
      <c r="AC34" s="391"/>
      <c r="AD34" s="391"/>
      <c r="AE34" s="391"/>
      <c r="AF34" s="391"/>
      <c r="AG34" s="391"/>
      <c r="AH34" s="391"/>
      <c r="AI34" s="391"/>
      <c r="AJ34" s="391"/>
      <c r="AK34" s="391"/>
      <c r="AL34" s="391"/>
      <c r="AM34" s="391"/>
      <c r="AN34" s="391"/>
      <c r="AO34" s="391"/>
      <c r="AP34" s="391"/>
      <c r="AQ34" s="391"/>
      <c r="AR34" s="391"/>
      <c r="AS34" s="391"/>
      <c r="AT34" s="391"/>
      <c r="AU34" s="391"/>
      <c r="AV34" s="391"/>
      <c r="AW34" s="391"/>
      <c r="AX34" s="391"/>
      <c r="AY34" s="391"/>
      <c r="AZ34" s="391"/>
      <c r="BA34" s="391"/>
      <c r="BB34" s="391"/>
      <c r="BC34" s="391"/>
      <c r="BD34" s="391"/>
      <c r="BE34" s="391"/>
      <c r="BF34" s="391"/>
      <c r="BG34" s="391"/>
      <c r="BH34" s="391"/>
      <c r="BI34" s="391"/>
      <c r="BJ34" s="391"/>
      <c r="BK34" s="391"/>
      <c r="BL34" s="391"/>
      <c r="BM34" s="391"/>
      <c r="BN34" s="391"/>
      <c r="BO34" s="391"/>
      <c r="BP34" s="391"/>
      <c r="BQ34" s="391"/>
      <c r="BR34" s="391"/>
      <c r="BS34" s="391"/>
      <c r="BT34" s="330" t="s">
        <v>213</v>
      </c>
      <c r="BV34" s="140" t="e">
        <f aca="false">strCheckUnique()</f>
        <v>#VALUE!</v>
      </c>
      <c r="BX34" s="140"/>
    </row>
    <row r="35" customFormat="false" ht="66" hidden="false" customHeight="true" outlineLevel="0" collapsed="false">
      <c r="A35" s="372"/>
      <c r="B35" s="372"/>
      <c r="C35" s="372"/>
      <c r="D35" s="372"/>
      <c r="E35" s="389"/>
      <c r="F35" s="372" t="n">
        <v>1</v>
      </c>
      <c r="G35" s="373"/>
      <c r="H35" s="152"/>
      <c r="I35" s="152"/>
      <c r="J35" s="152"/>
      <c r="K35" s="386"/>
      <c r="L35" s="383" t="e">
        <f aca="false">mergeValue() &amp;"."&amp;mergeValue()&amp;"."&amp;mergeValue()&amp;"."&amp;mergeValue()&amp;"."&amp;mergeValue()&amp;"."&amp;mergeValue()</f>
        <v>#VALUE!</v>
      </c>
      <c r="M35" s="435"/>
      <c r="N35" s="240"/>
      <c r="O35" s="393"/>
      <c r="P35" s="393"/>
      <c r="Q35" s="393"/>
      <c r="R35" s="393"/>
      <c r="S35" s="393"/>
      <c r="T35" s="393"/>
      <c r="U35" s="393"/>
      <c r="V35" s="393"/>
      <c r="W35" s="393"/>
      <c r="X35" s="393"/>
      <c r="Y35" s="394" t="s">
        <v>233</v>
      </c>
      <c r="Z35" s="425" t="s">
        <v>74</v>
      </c>
      <c r="AA35" s="394" t="s">
        <v>234</v>
      </c>
      <c r="AB35" s="425" t="s">
        <v>74</v>
      </c>
      <c r="AC35" s="393"/>
      <c r="AD35" s="393"/>
      <c r="AE35" s="393"/>
      <c r="AF35" s="393"/>
      <c r="AG35" s="393"/>
      <c r="AH35" s="393"/>
      <c r="AI35" s="393"/>
      <c r="AJ35" s="393"/>
      <c r="AK35" s="393"/>
      <c r="AL35" s="393"/>
      <c r="AM35" s="394" t="s">
        <v>235</v>
      </c>
      <c r="AN35" s="425" t="s">
        <v>74</v>
      </c>
      <c r="AO35" s="394" t="s">
        <v>236</v>
      </c>
      <c r="AP35" s="425" t="s">
        <v>74</v>
      </c>
      <c r="AQ35" s="393"/>
      <c r="AR35" s="393"/>
      <c r="AS35" s="393"/>
      <c r="AT35" s="393"/>
      <c r="AU35" s="393"/>
      <c r="AV35" s="393"/>
      <c r="AW35" s="393"/>
      <c r="AX35" s="393"/>
      <c r="AY35" s="393"/>
      <c r="AZ35" s="393"/>
      <c r="BA35" s="394" t="s">
        <v>237</v>
      </c>
      <c r="BB35" s="425" t="s">
        <v>74</v>
      </c>
      <c r="BC35" s="394" t="s">
        <v>238</v>
      </c>
      <c r="BD35" s="425" t="s">
        <v>74</v>
      </c>
      <c r="BE35" s="393"/>
      <c r="BF35" s="393"/>
      <c r="BG35" s="393"/>
      <c r="BH35" s="393"/>
      <c r="BI35" s="393"/>
      <c r="BJ35" s="393"/>
      <c r="BK35" s="393"/>
      <c r="BL35" s="393"/>
      <c r="BM35" s="393"/>
      <c r="BN35" s="393"/>
      <c r="BO35" s="394" t="s">
        <v>239</v>
      </c>
      <c r="BP35" s="425" t="s">
        <v>74</v>
      </c>
      <c r="BQ35" s="394" t="s">
        <v>240</v>
      </c>
      <c r="BR35" s="425" t="s">
        <v>26</v>
      </c>
      <c r="BS35" s="396"/>
      <c r="BT35" s="279" t="s">
        <v>214</v>
      </c>
      <c r="BU35" s="143" t="e">
        <f aca="false">strCheckDate()</f>
        <v>#VALUE!</v>
      </c>
      <c r="BW35" s="140" t="str">
        <f aca="false">IF(M35="","",M35 )</f>
        <v/>
      </c>
      <c r="BX35" s="140"/>
      <c r="BY35" s="140"/>
      <c r="BZ35" s="140"/>
    </row>
    <row r="36" customFormat="false" ht="66" hidden="false" customHeight="true" outlineLevel="0" collapsed="false">
      <c r="A36" s="372"/>
      <c r="B36" s="372"/>
      <c r="C36" s="372"/>
      <c r="D36" s="372"/>
      <c r="E36" s="389"/>
      <c r="F36" s="372"/>
      <c r="G36" s="373" t="n">
        <v>1</v>
      </c>
      <c r="H36" s="152"/>
      <c r="I36" s="152"/>
      <c r="J36" s="152"/>
      <c r="K36" s="386"/>
      <c r="L36" s="383" t="e">
        <f aca="false">mergeValue() &amp;"."&amp;mergeValue()&amp;"."&amp;mergeValue()&amp;"."&amp;mergeValue()&amp;"."&amp;mergeValue()&amp;"."&amp;mergeValue()&amp;"."&amp;mergeValue()</f>
        <v>#VALUE!</v>
      </c>
      <c r="M36" s="426" t="s">
        <v>244</v>
      </c>
      <c r="N36" s="240"/>
      <c r="O36" s="393"/>
      <c r="P36" s="427" t="n">
        <v>0</v>
      </c>
      <c r="Q36" s="427" t="n">
        <v>43.92</v>
      </c>
      <c r="R36" s="427" t="n">
        <v>1886.44</v>
      </c>
      <c r="S36" s="393"/>
      <c r="T36" s="393"/>
      <c r="U36" s="393"/>
      <c r="V36" s="393"/>
      <c r="W36" s="393"/>
      <c r="X36" s="393"/>
      <c r="Y36" s="394"/>
      <c r="Z36" s="425"/>
      <c r="AA36" s="394"/>
      <c r="AB36" s="425"/>
      <c r="AC36" s="393"/>
      <c r="AD36" s="427" t="n">
        <v>0</v>
      </c>
      <c r="AE36" s="427" t="n">
        <v>45.68</v>
      </c>
      <c r="AF36" s="427" t="n">
        <v>1871.24</v>
      </c>
      <c r="AG36" s="393"/>
      <c r="AH36" s="393"/>
      <c r="AI36" s="393"/>
      <c r="AJ36" s="393"/>
      <c r="AK36" s="393"/>
      <c r="AL36" s="393"/>
      <c r="AM36" s="394"/>
      <c r="AN36" s="425"/>
      <c r="AO36" s="394"/>
      <c r="AP36" s="425"/>
      <c r="AQ36" s="393"/>
      <c r="AR36" s="427" t="n">
        <v>0</v>
      </c>
      <c r="AS36" s="427" t="n">
        <v>47.51</v>
      </c>
      <c r="AT36" s="427" t="n">
        <v>1892.03</v>
      </c>
      <c r="AU36" s="393"/>
      <c r="AV36" s="393"/>
      <c r="AW36" s="393"/>
      <c r="AX36" s="393"/>
      <c r="AY36" s="393"/>
      <c r="AZ36" s="393"/>
      <c r="BA36" s="394"/>
      <c r="BB36" s="425"/>
      <c r="BC36" s="394"/>
      <c r="BD36" s="425"/>
      <c r="BE36" s="393"/>
      <c r="BF36" s="427" t="n">
        <v>0</v>
      </c>
      <c r="BG36" s="427" t="n">
        <v>49.41</v>
      </c>
      <c r="BH36" s="427" t="n">
        <v>1951.97</v>
      </c>
      <c r="BI36" s="393"/>
      <c r="BJ36" s="393"/>
      <c r="BK36" s="393"/>
      <c r="BL36" s="393"/>
      <c r="BM36" s="393"/>
      <c r="BN36" s="393"/>
      <c r="BO36" s="394"/>
      <c r="BP36" s="425"/>
      <c r="BQ36" s="394"/>
      <c r="BR36" s="425"/>
      <c r="BS36" s="396"/>
      <c r="BT36" s="279"/>
      <c r="BW36" s="140"/>
      <c r="BX36" s="140"/>
      <c r="BY36" s="140"/>
      <c r="BZ36" s="140"/>
    </row>
    <row r="37" customFormat="false" ht="14.25" hidden="true" customHeight="true" outlineLevel="0" collapsed="false">
      <c r="A37" s="372"/>
      <c r="B37" s="372"/>
      <c r="C37" s="372"/>
      <c r="D37" s="372"/>
      <c r="E37" s="389"/>
      <c r="F37" s="372"/>
      <c r="G37" s="373"/>
      <c r="H37" s="152"/>
      <c r="I37" s="152"/>
      <c r="J37" s="152"/>
      <c r="K37" s="386"/>
      <c r="L37" s="397"/>
      <c r="M37" s="436"/>
      <c r="N37" s="240"/>
      <c r="O37" s="399"/>
      <c r="P37" s="399"/>
      <c r="Q37" s="400"/>
      <c r="R37" s="401" t="str">
        <f aca="false">Y35 &amp; "-" &amp; AA35</f>
        <v>01.07.2020-30.06.2021</v>
      </c>
      <c r="S37" s="401"/>
      <c r="T37" s="401"/>
      <c r="U37" s="401"/>
      <c r="V37" s="401"/>
      <c r="W37" s="401"/>
      <c r="X37" s="401"/>
      <c r="Y37" s="394"/>
      <c r="Z37" s="425"/>
      <c r="AA37" s="394"/>
      <c r="AB37" s="425"/>
      <c r="AC37" s="399"/>
      <c r="AD37" s="399"/>
      <c r="AE37" s="400"/>
      <c r="AF37" s="401" t="str">
        <f aca="false">AM35 &amp; "-" &amp; AO35</f>
        <v>01.07.2021-30.06.2022</v>
      </c>
      <c r="AG37" s="401"/>
      <c r="AH37" s="401"/>
      <c r="AI37" s="401"/>
      <c r="AJ37" s="401"/>
      <c r="AK37" s="401"/>
      <c r="AL37" s="401"/>
      <c r="AM37" s="394"/>
      <c r="AN37" s="425"/>
      <c r="AO37" s="394"/>
      <c r="AP37" s="425"/>
      <c r="AQ37" s="399"/>
      <c r="AR37" s="399"/>
      <c r="AS37" s="400"/>
      <c r="AT37" s="401" t="str">
        <f aca="false">BA35 &amp; "-" &amp; BC35</f>
        <v>01.07.2022-30.06.2023</v>
      </c>
      <c r="AU37" s="401"/>
      <c r="AV37" s="401"/>
      <c r="AW37" s="401"/>
      <c r="AX37" s="401"/>
      <c r="AY37" s="401"/>
      <c r="AZ37" s="401"/>
      <c r="BA37" s="394"/>
      <c r="BB37" s="425"/>
      <c r="BC37" s="394"/>
      <c r="BD37" s="425"/>
      <c r="BE37" s="399"/>
      <c r="BF37" s="399"/>
      <c r="BG37" s="400"/>
      <c r="BH37" s="401" t="str">
        <f aca="false">BO35 &amp; "-" &amp; BQ35</f>
        <v>01.07.2023-30.06.2024</v>
      </c>
      <c r="BI37" s="401"/>
      <c r="BJ37" s="401"/>
      <c r="BK37" s="401"/>
      <c r="BL37" s="401"/>
      <c r="BM37" s="401"/>
      <c r="BN37" s="401"/>
      <c r="BO37" s="394"/>
      <c r="BP37" s="425"/>
      <c r="BQ37" s="394"/>
      <c r="BR37" s="425"/>
      <c r="BS37" s="396"/>
      <c r="BT37" s="279"/>
      <c r="BX37" s="140"/>
    </row>
    <row r="38" customFormat="false" ht="14.25" hidden="false" customHeight="true" outlineLevel="0" collapsed="false">
      <c r="A38" s="372"/>
      <c r="B38" s="372"/>
      <c r="C38" s="372"/>
      <c r="D38" s="372"/>
      <c r="E38" s="389"/>
      <c r="F38" s="372"/>
      <c r="G38" s="373"/>
      <c r="H38" s="152"/>
      <c r="I38" s="152"/>
      <c r="J38" s="152"/>
      <c r="K38" s="386"/>
      <c r="L38" s="402"/>
      <c r="M38" s="429" t="s">
        <v>243</v>
      </c>
      <c r="N38" s="404"/>
      <c r="O38" s="405"/>
      <c r="P38" s="405"/>
      <c r="Q38" s="405"/>
      <c r="R38" s="405"/>
      <c r="S38" s="405"/>
      <c r="T38" s="405"/>
      <c r="U38" s="405"/>
      <c r="V38" s="405"/>
      <c r="W38" s="405"/>
      <c r="X38" s="405"/>
      <c r="Y38" s="404"/>
      <c r="Z38" s="176"/>
      <c r="AA38" s="176"/>
      <c r="AB38" s="176"/>
      <c r="AC38" s="405"/>
      <c r="AD38" s="405"/>
      <c r="AE38" s="405"/>
      <c r="AF38" s="405"/>
      <c r="AG38" s="405"/>
      <c r="AH38" s="405"/>
      <c r="AI38" s="405"/>
      <c r="AJ38" s="405"/>
      <c r="AK38" s="405"/>
      <c r="AL38" s="405"/>
      <c r="AM38" s="404"/>
      <c r="AN38" s="176"/>
      <c r="AO38" s="176"/>
      <c r="AP38" s="176"/>
      <c r="AQ38" s="405"/>
      <c r="AR38" s="405"/>
      <c r="AS38" s="405"/>
      <c r="AT38" s="405"/>
      <c r="AU38" s="405"/>
      <c r="AV38" s="405"/>
      <c r="AW38" s="405"/>
      <c r="AX38" s="405"/>
      <c r="AY38" s="405"/>
      <c r="AZ38" s="405"/>
      <c r="BA38" s="404"/>
      <c r="BB38" s="176"/>
      <c r="BC38" s="176"/>
      <c r="BD38" s="176"/>
      <c r="BE38" s="405"/>
      <c r="BF38" s="405"/>
      <c r="BG38" s="405"/>
      <c r="BH38" s="405"/>
      <c r="BI38" s="405"/>
      <c r="BJ38" s="405"/>
      <c r="BK38" s="405"/>
      <c r="BL38" s="405"/>
      <c r="BM38" s="405"/>
      <c r="BN38" s="405"/>
      <c r="BO38" s="404"/>
      <c r="BP38" s="176"/>
      <c r="BQ38" s="176"/>
      <c r="BR38" s="176"/>
      <c r="BS38" s="410"/>
      <c r="BT38" s="279"/>
      <c r="BX38" s="140"/>
    </row>
    <row r="39" s="2" customFormat="true" ht="15" hidden="false" customHeight="true" outlineLevel="0" collapsed="false">
      <c r="A39" s="372"/>
      <c r="B39" s="372"/>
      <c r="C39" s="372"/>
      <c r="D39" s="372"/>
      <c r="E39" s="389"/>
      <c r="F39" s="192"/>
      <c r="G39" s="372"/>
      <c r="H39" s="152"/>
      <c r="I39" s="152"/>
      <c r="J39" s="386"/>
      <c r="K39" s="375"/>
      <c r="L39" s="402"/>
      <c r="M39" s="403" t="s">
        <v>215</v>
      </c>
      <c r="N39" s="404"/>
      <c r="O39" s="405"/>
      <c r="P39" s="405"/>
      <c r="Q39" s="405"/>
      <c r="R39" s="405"/>
      <c r="S39" s="405"/>
      <c r="T39" s="405"/>
      <c r="U39" s="405"/>
      <c r="V39" s="405"/>
      <c r="W39" s="405"/>
      <c r="X39" s="405"/>
      <c r="Y39" s="404"/>
      <c r="Z39" s="176"/>
      <c r="AA39" s="176"/>
      <c r="AB39" s="176"/>
      <c r="AC39" s="405"/>
      <c r="AD39" s="405"/>
      <c r="AE39" s="405"/>
      <c r="AF39" s="405"/>
      <c r="AG39" s="405"/>
      <c r="AH39" s="405"/>
      <c r="AI39" s="405"/>
      <c r="AJ39" s="405"/>
      <c r="AK39" s="405"/>
      <c r="AL39" s="405"/>
      <c r="AM39" s="404"/>
      <c r="AN39" s="176"/>
      <c r="AO39" s="176"/>
      <c r="AP39" s="176"/>
      <c r="AQ39" s="405"/>
      <c r="AR39" s="405"/>
      <c r="AS39" s="405"/>
      <c r="AT39" s="405"/>
      <c r="AU39" s="405"/>
      <c r="AV39" s="405"/>
      <c r="AW39" s="405"/>
      <c r="AX39" s="405"/>
      <c r="AY39" s="405"/>
      <c r="AZ39" s="405"/>
      <c r="BA39" s="404"/>
      <c r="BB39" s="176"/>
      <c r="BC39" s="176"/>
      <c r="BD39" s="176"/>
      <c r="BE39" s="405"/>
      <c r="BF39" s="405"/>
      <c r="BG39" s="405"/>
      <c r="BH39" s="405"/>
      <c r="BI39" s="405"/>
      <c r="BJ39" s="405"/>
      <c r="BK39" s="405"/>
      <c r="BL39" s="405"/>
      <c r="BM39" s="405"/>
      <c r="BN39" s="405"/>
      <c r="BO39" s="404"/>
      <c r="BP39" s="176"/>
      <c r="BQ39" s="176"/>
      <c r="BR39" s="176"/>
      <c r="BS39" s="410"/>
      <c r="BT39" s="279"/>
      <c r="BU39" s="407"/>
      <c r="BV39" s="407"/>
      <c r="BW39" s="407"/>
      <c r="BX39" s="140"/>
      <c r="BY39" s="407"/>
      <c r="BZ39" s="143"/>
      <c r="CA39" s="143"/>
      <c r="CB39" s="407"/>
      <c r="CC39" s="407"/>
      <c r="CD39" s="407"/>
      <c r="CE39" s="407"/>
      <c r="CF39" s="407"/>
    </row>
    <row r="40" s="2" customFormat="true" ht="14.25" hidden="false" customHeight="false" outlineLevel="0" collapsed="false">
      <c r="A40" s="372"/>
      <c r="B40" s="372"/>
      <c r="C40" s="372"/>
      <c r="D40" s="372"/>
      <c r="E40" s="381"/>
      <c r="F40" s="192"/>
      <c r="G40" s="372"/>
      <c r="H40" s="152"/>
      <c r="I40" s="408"/>
      <c r="J40" s="408"/>
      <c r="K40" s="375"/>
      <c r="L40" s="402"/>
      <c r="M40" s="409" t="s">
        <v>216</v>
      </c>
      <c r="N40" s="404"/>
      <c r="O40" s="405"/>
      <c r="P40" s="405"/>
      <c r="Q40" s="405"/>
      <c r="R40" s="405"/>
      <c r="S40" s="405"/>
      <c r="T40" s="405"/>
      <c r="U40" s="405"/>
      <c r="V40" s="405"/>
      <c r="W40" s="405"/>
      <c r="X40" s="405"/>
      <c r="Y40" s="404"/>
      <c r="Z40" s="176"/>
      <c r="AA40" s="176"/>
      <c r="AB40" s="404"/>
      <c r="AC40" s="405"/>
      <c r="AD40" s="405"/>
      <c r="AE40" s="405"/>
      <c r="AF40" s="405"/>
      <c r="AG40" s="405"/>
      <c r="AH40" s="405"/>
      <c r="AI40" s="405"/>
      <c r="AJ40" s="405"/>
      <c r="AK40" s="405"/>
      <c r="AL40" s="405"/>
      <c r="AM40" s="404"/>
      <c r="AN40" s="176"/>
      <c r="AO40" s="176"/>
      <c r="AP40" s="404"/>
      <c r="AQ40" s="405"/>
      <c r="AR40" s="405"/>
      <c r="AS40" s="405"/>
      <c r="AT40" s="405"/>
      <c r="AU40" s="405"/>
      <c r="AV40" s="405"/>
      <c r="AW40" s="405"/>
      <c r="AX40" s="405"/>
      <c r="AY40" s="405"/>
      <c r="AZ40" s="405"/>
      <c r="BA40" s="404"/>
      <c r="BB40" s="176"/>
      <c r="BC40" s="176"/>
      <c r="BD40" s="404"/>
      <c r="BE40" s="405"/>
      <c r="BF40" s="405"/>
      <c r="BG40" s="405"/>
      <c r="BH40" s="405"/>
      <c r="BI40" s="405"/>
      <c r="BJ40" s="405"/>
      <c r="BK40" s="405"/>
      <c r="BL40" s="405"/>
      <c r="BM40" s="405"/>
      <c r="BN40" s="405"/>
      <c r="BO40" s="404"/>
      <c r="BP40" s="176"/>
      <c r="BQ40" s="176"/>
      <c r="BR40" s="404"/>
      <c r="BS40" s="176"/>
      <c r="BT40" s="410"/>
      <c r="BU40" s="407"/>
      <c r="BV40" s="407"/>
      <c r="BW40" s="407"/>
      <c r="BX40" s="407"/>
      <c r="BY40" s="407"/>
      <c r="BZ40" s="407"/>
      <c r="CA40" s="407"/>
      <c r="CB40" s="407"/>
      <c r="CC40" s="407"/>
      <c r="CD40" s="407"/>
      <c r="CE40" s="407"/>
      <c r="CF40" s="407"/>
    </row>
    <row r="41" s="2" customFormat="true" ht="14.25" hidden="false" customHeight="false" outlineLevel="0" collapsed="false">
      <c r="A41" s="372"/>
      <c r="B41" s="372"/>
      <c r="C41" s="372"/>
      <c r="D41" s="192"/>
      <c r="E41" s="192"/>
      <c r="F41" s="381"/>
      <c r="G41" s="192"/>
      <c r="H41" s="372"/>
      <c r="I41" s="375"/>
      <c r="J41" s="408"/>
      <c r="K41" s="375"/>
      <c r="L41" s="402"/>
      <c r="M41" s="337" t="s">
        <v>217</v>
      </c>
      <c r="N41" s="411"/>
      <c r="O41" s="405"/>
      <c r="P41" s="405"/>
      <c r="Q41" s="405"/>
      <c r="R41" s="405"/>
      <c r="S41" s="405"/>
      <c r="T41" s="405"/>
      <c r="U41" s="405"/>
      <c r="V41" s="405"/>
      <c r="W41" s="405"/>
      <c r="X41" s="405"/>
      <c r="Y41" s="404"/>
      <c r="Z41" s="176"/>
      <c r="AA41" s="176"/>
      <c r="AB41" s="404"/>
      <c r="AC41" s="405"/>
      <c r="AD41" s="405"/>
      <c r="AE41" s="405"/>
      <c r="AF41" s="405"/>
      <c r="AG41" s="405"/>
      <c r="AH41" s="405"/>
      <c r="AI41" s="405"/>
      <c r="AJ41" s="405"/>
      <c r="AK41" s="405"/>
      <c r="AL41" s="405"/>
      <c r="AM41" s="404"/>
      <c r="AN41" s="176"/>
      <c r="AO41" s="176"/>
      <c r="AP41" s="404"/>
      <c r="AQ41" s="405"/>
      <c r="AR41" s="405"/>
      <c r="AS41" s="405"/>
      <c r="AT41" s="405"/>
      <c r="AU41" s="405"/>
      <c r="AV41" s="405"/>
      <c r="AW41" s="405"/>
      <c r="AX41" s="405"/>
      <c r="AY41" s="405"/>
      <c r="AZ41" s="405"/>
      <c r="BA41" s="404"/>
      <c r="BB41" s="176"/>
      <c r="BC41" s="176"/>
      <c r="BD41" s="404"/>
      <c r="BE41" s="405"/>
      <c r="BF41" s="405"/>
      <c r="BG41" s="405"/>
      <c r="BH41" s="405"/>
      <c r="BI41" s="405"/>
      <c r="BJ41" s="405"/>
      <c r="BK41" s="405"/>
      <c r="BL41" s="405"/>
      <c r="BM41" s="405"/>
      <c r="BN41" s="405"/>
      <c r="BO41" s="404"/>
      <c r="BP41" s="176"/>
      <c r="BQ41" s="176"/>
      <c r="BR41" s="404"/>
      <c r="BS41" s="176"/>
      <c r="BT41" s="410"/>
      <c r="BU41" s="407"/>
      <c r="BV41" s="407"/>
      <c r="BW41" s="407"/>
      <c r="BX41" s="407"/>
      <c r="BY41" s="407"/>
      <c r="BZ41" s="407"/>
      <c r="CA41" s="407"/>
      <c r="CB41" s="407"/>
      <c r="CC41" s="407"/>
      <c r="CD41" s="407"/>
      <c r="CE41" s="407"/>
      <c r="CF41" s="407"/>
    </row>
    <row r="42" customFormat="false" ht="22.5" hidden="false" customHeight="false" outlineLevel="0" collapsed="false">
      <c r="A42" s="372"/>
      <c r="B42" s="372" t="n">
        <v>3</v>
      </c>
      <c r="C42" s="373"/>
      <c r="D42" s="373"/>
      <c r="E42" s="381"/>
      <c r="F42" s="372"/>
      <c r="G42" s="372"/>
      <c r="H42" s="372"/>
      <c r="I42" s="161"/>
      <c r="J42" s="382"/>
      <c r="K42" s="138"/>
      <c r="L42" s="383" t="e">
        <f aca="false">mergeValue() &amp;"."&amp;mergeValue()</f>
        <v>#VALUE!</v>
      </c>
      <c r="M42" s="384" t="s">
        <v>75</v>
      </c>
      <c r="N42" s="385"/>
      <c r="O42" s="272" t="str">
        <f aca="false">IF('Перечень тарифов'!N25="","","" &amp; 'Перечень тарифов'!N25 &amp; "")</f>
        <v>Угличский муниципальный район, Угличский муниципальный район (78646000);</v>
      </c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272"/>
      <c r="AC42" s="272"/>
      <c r="AD42" s="272"/>
      <c r="AE42" s="272"/>
      <c r="AF42" s="272"/>
      <c r="AG42" s="272"/>
      <c r="AH42" s="272"/>
      <c r="AI42" s="272"/>
      <c r="AJ42" s="272"/>
      <c r="AK42" s="272"/>
      <c r="AL42" s="272"/>
      <c r="AM42" s="272"/>
      <c r="AN42" s="272"/>
      <c r="AO42" s="272"/>
      <c r="AP42" s="272"/>
      <c r="AQ42" s="272"/>
      <c r="AR42" s="272"/>
      <c r="AS42" s="272"/>
      <c r="AT42" s="272"/>
      <c r="AU42" s="272"/>
      <c r="AV42" s="272"/>
      <c r="AW42" s="272"/>
      <c r="AX42" s="272"/>
      <c r="AY42" s="272"/>
      <c r="AZ42" s="272"/>
      <c r="BA42" s="272"/>
      <c r="BB42" s="272"/>
      <c r="BC42" s="272"/>
      <c r="BD42" s="272"/>
      <c r="BE42" s="272"/>
      <c r="BF42" s="272"/>
      <c r="BG42" s="272"/>
      <c r="BH42" s="272"/>
      <c r="BI42" s="272"/>
      <c r="BJ42" s="272"/>
      <c r="BK42" s="272"/>
      <c r="BL42" s="272"/>
      <c r="BM42" s="272"/>
      <c r="BN42" s="272"/>
      <c r="BO42" s="272"/>
      <c r="BP42" s="272"/>
      <c r="BQ42" s="272"/>
      <c r="BR42" s="272"/>
      <c r="BS42" s="272"/>
      <c r="BT42" s="330" t="s">
        <v>207</v>
      </c>
    </row>
    <row r="43" customFormat="false" ht="14.25" hidden="true" customHeight="false" outlineLevel="0" collapsed="false">
      <c r="A43" s="372"/>
      <c r="B43" s="372"/>
      <c r="C43" s="372" t="n">
        <v>1</v>
      </c>
      <c r="D43" s="373"/>
      <c r="E43" s="381"/>
      <c r="F43" s="372"/>
      <c r="G43" s="372"/>
      <c r="H43" s="372"/>
      <c r="I43" s="386"/>
      <c r="J43" s="382"/>
      <c r="K43" s="153"/>
      <c r="L43" s="383" t="e">
        <f aca="false">mergeValue() &amp;"."&amp;mergeValue()&amp;"."&amp;mergeValue()</f>
        <v>#VALUE!</v>
      </c>
      <c r="M43" s="387"/>
      <c r="N43" s="385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  <c r="AH43" s="272"/>
      <c r="AI43" s="272"/>
      <c r="AJ43" s="272"/>
      <c r="AK43" s="272"/>
      <c r="AL43" s="272"/>
      <c r="AM43" s="272"/>
      <c r="AN43" s="272"/>
      <c r="AO43" s="272"/>
      <c r="AP43" s="272"/>
      <c r="AQ43" s="272"/>
      <c r="AR43" s="272"/>
      <c r="AS43" s="272"/>
      <c r="AT43" s="272"/>
      <c r="AU43" s="272"/>
      <c r="AV43" s="272"/>
      <c r="AW43" s="272"/>
      <c r="AX43" s="272"/>
      <c r="AY43" s="272"/>
      <c r="AZ43" s="272"/>
      <c r="BA43" s="272"/>
      <c r="BB43" s="272"/>
      <c r="BC43" s="272"/>
      <c r="BD43" s="272"/>
      <c r="BE43" s="272"/>
      <c r="BF43" s="272"/>
      <c r="BG43" s="272"/>
      <c r="BH43" s="272"/>
      <c r="BI43" s="272"/>
      <c r="BJ43" s="272"/>
      <c r="BK43" s="272"/>
      <c r="BL43" s="272"/>
      <c r="BM43" s="272"/>
      <c r="BN43" s="272"/>
      <c r="BO43" s="272"/>
      <c r="BP43" s="272"/>
      <c r="BQ43" s="272"/>
      <c r="BR43" s="272"/>
      <c r="BS43" s="272"/>
      <c r="BT43" s="330"/>
      <c r="BX43" s="140"/>
    </row>
    <row r="44" customFormat="false" ht="33.75" hidden="false" customHeight="false" outlineLevel="0" collapsed="false">
      <c r="A44" s="372"/>
      <c r="B44" s="372"/>
      <c r="C44" s="372"/>
      <c r="D44" s="372" t="n">
        <v>1</v>
      </c>
      <c r="E44" s="381"/>
      <c r="F44" s="372"/>
      <c r="G44" s="372"/>
      <c r="H44" s="152"/>
      <c r="I44" s="382"/>
      <c r="J44" s="382"/>
      <c r="K44" s="153"/>
      <c r="L44" s="383" t="e">
        <f aca="false">mergeValue() &amp;"."&amp;mergeValue()&amp;"."&amp;mergeValue()&amp;"."&amp;mergeValue()</f>
        <v>#VALUE!</v>
      </c>
      <c r="M44" s="388" t="s">
        <v>210</v>
      </c>
      <c r="N44" s="385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254"/>
      <c r="AO44" s="254"/>
      <c r="AP44" s="254"/>
      <c r="AQ44" s="254"/>
      <c r="AR44" s="254"/>
      <c r="AS44" s="254"/>
      <c r="AT44" s="254"/>
      <c r="AU44" s="254"/>
      <c r="AV44" s="254"/>
      <c r="AW44" s="254"/>
      <c r="AX44" s="254"/>
      <c r="AY44" s="254"/>
      <c r="AZ44" s="254"/>
      <c r="BA44" s="254"/>
      <c r="BB44" s="254"/>
      <c r="BC44" s="254"/>
      <c r="BD44" s="254"/>
      <c r="BE44" s="254"/>
      <c r="BF44" s="254"/>
      <c r="BG44" s="254"/>
      <c r="BH44" s="254"/>
      <c r="BI44" s="254"/>
      <c r="BJ44" s="254"/>
      <c r="BK44" s="254"/>
      <c r="BL44" s="254"/>
      <c r="BM44" s="254"/>
      <c r="BN44" s="254"/>
      <c r="BO44" s="254"/>
      <c r="BP44" s="254"/>
      <c r="BQ44" s="254"/>
      <c r="BR44" s="254"/>
      <c r="BS44" s="254"/>
      <c r="BT44" s="330" t="s">
        <v>211</v>
      </c>
      <c r="BX44" s="140"/>
    </row>
    <row r="45" customFormat="false" ht="33.75" hidden="false" customHeight="true" outlineLevel="0" collapsed="false">
      <c r="A45" s="372"/>
      <c r="B45" s="372"/>
      <c r="C45" s="372"/>
      <c r="D45" s="372"/>
      <c r="E45" s="389" t="s">
        <v>80</v>
      </c>
      <c r="F45" s="373"/>
      <c r="G45" s="372"/>
      <c r="H45" s="152"/>
      <c r="I45" s="152"/>
      <c r="J45" s="386"/>
      <c r="K45" s="153"/>
      <c r="L45" s="383" t="e">
        <f aca="false">mergeValue() &amp;"."&amp;mergeValue()&amp;"."&amp;mergeValue()&amp;"."&amp;mergeValue()&amp;"."&amp;mergeValue()</f>
        <v>#VALUE!</v>
      </c>
      <c r="M45" s="390" t="s">
        <v>212</v>
      </c>
      <c r="N45" s="273"/>
      <c r="O45" s="391" t="s">
        <v>232</v>
      </c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391"/>
      <c r="AA45" s="391"/>
      <c r="AB45" s="391"/>
      <c r="AC45" s="391"/>
      <c r="AD45" s="391"/>
      <c r="AE45" s="391"/>
      <c r="AF45" s="391"/>
      <c r="AG45" s="391"/>
      <c r="AH45" s="391"/>
      <c r="AI45" s="391"/>
      <c r="AJ45" s="391"/>
      <c r="AK45" s="391"/>
      <c r="AL45" s="391"/>
      <c r="AM45" s="391"/>
      <c r="AN45" s="391"/>
      <c r="AO45" s="391"/>
      <c r="AP45" s="391"/>
      <c r="AQ45" s="391"/>
      <c r="AR45" s="391"/>
      <c r="AS45" s="391"/>
      <c r="AT45" s="391"/>
      <c r="AU45" s="391"/>
      <c r="AV45" s="391"/>
      <c r="AW45" s="391"/>
      <c r="AX45" s="391"/>
      <c r="AY45" s="391"/>
      <c r="AZ45" s="391"/>
      <c r="BA45" s="391"/>
      <c r="BB45" s="391"/>
      <c r="BC45" s="391"/>
      <c r="BD45" s="391"/>
      <c r="BE45" s="391"/>
      <c r="BF45" s="391"/>
      <c r="BG45" s="391"/>
      <c r="BH45" s="391"/>
      <c r="BI45" s="391"/>
      <c r="BJ45" s="391"/>
      <c r="BK45" s="391"/>
      <c r="BL45" s="391"/>
      <c r="BM45" s="391"/>
      <c r="BN45" s="391"/>
      <c r="BO45" s="391"/>
      <c r="BP45" s="391"/>
      <c r="BQ45" s="391"/>
      <c r="BR45" s="391"/>
      <c r="BS45" s="391"/>
      <c r="BT45" s="330" t="s">
        <v>213</v>
      </c>
      <c r="BV45" s="140" t="e">
        <f aca="false">strCheckUnique()</f>
        <v>#VALUE!</v>
      </c>
      <c r="BX45" s="140"/>
    </row>
    <row r="46" customFormat="false" ht="66" hidden="false" customHeight="true" outlineLevel="0" collapsed="false">
      <c r="A46" s="372"/>
      <c r="B46" s="372"/>
      <c r="C46" s="372"/>
      <c r="D46" s="372"/>
      <c r="E46" s="389"/>
      <c r="F46" s="372" t="n">
        <v>1</v>
      </c>
      <c r="G46" s="373"/>
      <c r="H46" s="152"/>
      <c r="I46" s="152"/>
      <c r="J46" s="152"/>
      <c r="K46" s="386"/>
      <c r="L46" s="383" t="e">
        <f aca="false">mergeValue() &amp;"."&amp;mergeValue()&amp;"."&amp;mergeValue()&amp;"."&amp;mergeValue()&amp;"."&amp;mergeValue()&amp;"."&amp;mergeValue()</f>
        <v>#VALUE!</v>
      </c>
      <c r="M46" s="435"/>
      <c r="N46" s="240"/>
      <c r="O46" s="393"/>
      <c r="P46" s="393"/>
      <c r="Q46" s="393"/>
      <c r="R46" s="393"/>
      <c r="S46" s="393"/>
      <c r="T46" s="393"/>
      <c r="U46" s="393"/>
      <c r="V46" s="393"/>
      <c r="W46" s="393"/>
      <c r="X46" s="393"/>
      <c r="Y46" s="394" t="s">
        <v>233</v>
      </c>
      <c r="Z46" s="425" t="s">
        <v>74</v>
      </c>
      <c r="AA46" s="394" t="s">
        <v>234</v>
      </c>
      <c r="AB46" s="425" t="s">
        <v>74</v>
      </c>
      <c r="AC46" s="393"/>
      <c r="AD46" s="393"/>
      <c r="AE46" s="393"/>
      <c r="AF46" s="393"/>
      <c r="AG46" s="393"/>
      <c r="AH46" s="393"/>
      <c r="AI46" s="393"/>
      <c r="AJ46" s="393"/>
      <c r="AK46" s="393"/>
      <c r="AL46" s="393"/>
      <c r="AM46" s="394" t="s">
        <v>235</v>
      </c>
      <c r="AN46" s="425" t="s">
        <v>74</v>
      </c>
      <c r="AO46" s="394" t="s">
        <v>236</v>
      </c>
      <c r="AP46" s="425" t="s">
        <v>74</v>
      </c>
      <c r="AQ46" s="393"/>
      <c r="AR46" s="393"/>
      <c r="AS46" s="393"/>
      <c r="AT46" s="393"/>
      <c r="AU46" s="393"/>
      <c r="AV46" s="393"/>
      <c r="AW46" s="393"/>
      <c r="AX46" s="393"/>
      <c r="AY46" s="393"/>
      <c r="AZ46" s="393"/>
      <c r="BA46" s="394" t="s">
        <v>237</v>
      </c>
      <c r="BB46" s="425" t="s">
        <v>74</v>
      </c>
      <c r="BC46" s="394" t="s">
        <v>238</v>
      </c>
      <c r="BD46" s="425" t="s">
        <v>74</v>
      </c>
      <c r="BE46" s="393"/>
      <c r="BF46" s="393"/>
      <c r="BG46" s="393"/>
      <c r="BH46" s="393"/>
      <c r="BI46" s="393"/>
      <c r="BJ46" s="393"/>
      <c r="BK46" s="393"/>
      <c r="BL46" s="393"/>
      <c r="BM46" s="393"/>
      <c r="BN46" s="393"/>
      <c r="BO46" s="394" t="s">
        <v>239</v>
      </c>
      <c r="BP46" s="425" t="s">
        <v>74</v>
      </c>
      <c r="BQ46" s="394" t="s">
        <v>240</v>
      </c>
      <c r="BR46" s="425" t="s">
        <v>26</v>
      </c>
      <c r="BS46" s="396"/>
      <c r="BT46" s="279" t="s">
        <v>214</v>
      </c>
      <c r="BU46" s="143" t="e">
        <f aca="false">strCheckDate()</f>
        <v>#VALUE!</v>
      </c>
      <c r="BW46" s="140" t="str">
        <f aca="false">IF(M46="","",M46 )</f>
        <v/>
      </c>
      <c r="BX46" s="140"/>
      <c r="BY46" s="140"/>
      <c r="BZ46" s="140"/>
    </row>
    <row r="47" customFormat="false" ht="66" hidden="false" customHeight="true" outlineLevel="0" collapsed="false">
      <c r="A47" s="372"/>
      <c r="B47" s="372"/>
      <c r="C47" s="372"/>
      <c r="D47" s="372"/>
      <c r="E47" s="389"/>
      <c r="F47" s="372"/>
      <c r="G47" s="373" t="n">
        <v>1</v>
      </c>
      <c r="H47" s="152"/>
      <c r="I47" s="152"/>
      <c r="J47" s="152"/>
      <c r="K47" s="386"/>
      <c r="L47" s="383" t="e">
        <f aca="false">mergeValue() &amp;"."&amp;mergeValue()&amp;"."&amp;mergeValue()&amp;"."&amp;mergeValue()&amp;"."&amp;mergeValue()&amp;"."&amp;mergeValue()&amp;"."&amp;mergeValue()</f>
        <v>#VALUE!</v>
      </c>
      <c r="M47" s="426" t="s">
        <v>245</v>
      </c>
      <c r="N47" s="240"/>
      <c r="O47" s="393"/>
      <c r="P47" s="427" t="n">
        <v>0</v>
      </c>
      <c r="Q47" s="427" t="n">
        <v>33.26</v>
      </c>
      <c r="R47" s="427" t="n">
        <v>1525.24</v>
      </c>
      <c r="S47" s="393"/>
      <c r="T47" s="393"/>
      <c r="U47" s="393"/>
      <c r="V47" s="393"/>
      <c r="W47" s="393"/>
      <c r="X47" s="393"/>
      <c r="Y47" s="394"/>
      <c r="Z47" s="425"/>
      <c r="AA47" s="394"/>
      <c r="AB47" s="425"/>
      <c r="AC47" s="393"/>
      <c r="AD47" s="427" t="n">
        <v>0</v>
      </c>
      <c r="AE47" s="427" t="n">
        <v>34.17</v>
      </c>
      <c r="AF47" s="427" t="n">
        <v>1597.1</v>
      </c>
      <c r="AG47" s="393"/>
      <c r="AH47" s="393"/>
      <c r="AI47" s="393"/>
      <c r="AJ47" s="393"/>
      <c r="AK47" s="393"/>
      <c r="AL47" s="393"/>
      <c r="AM47" s="394"/>
      <c r="AN47" s="425"/>
      <c r="AO47" s="394"/>
      <c r="AP47" s="425"/>
      <c r="AQ47" s="393"/>
      <c r="AR47" s="427" t="n">
        <v>0</v>
      </c>
      <c r="AS47" s="427" t="n">
        <v>35.54</v>
      </c>
      <c r="AT47" s="427" t="n">
        <v>1607.56</v>
      </c>
      <c r="AU47" s="393"/>
      <c r="AV47" s="393"/>
      <c r="AW47" s="393"/>
      <c r="AX47" s="393"/>
      <c r="AY47" s="393"/>
      <c r="AZ47" s="393"/>
      <c r="BA47" s="394"/>
      <c r="BB47" s="425"/>
      <c r="BC47" s="394"/>
      <c r="BD47" s="425"/>
      <c r="BE47" s="393"/>
      <c r="BF47" s="427" t="n">
        <v>0</v>
      </c>
      <c r="BG47" s="427" t="n">
        <v>36.96</v>
      </c>
      <c r="BH47" s="427" t="n">
        <v>1651.52</v>
      </c>
      <c r="BI47" s="393"/>
      <c r="BJ47" s="393"/>
      <c r="BK47" s="393"/>
      <c r="BL47" s="393"/>
      <c r="BM47" s="393"/>
      <c r="BN47" s="393"/>
      <c r="BO47" s="394"/>
      <c r="BP47" s="425"/>
      <c r="BQ47" s="394"/>
      <c r="BR47" s="425"/>
      <c r="BS47" s="396"/>
      <c r="BT47" s="279"/>
      <c r="BW47" s="140"/>
      <c r="BX47" s="140"/>
      <c r="BY47" s="140"/>
      <c r="BZ47" s="140"/>
    </row>
    <row r="48" customFormat="false" ht="14.25" hidden="true" customHeight="true" outlineLevel="0" collapsed="false">
      <c r="A48" s="372"/>
      <c r="B48" s="372"/>
      <c r="C48" s="372"/>
      <c r="D48" s="372"/>
      <c r="E48" s="389"/>
      <c r="F48" s="372"/>
      <c r="G48" s="373"/>
      <c r="H48" s="152"/>
      <c r="I48" s="152"/>
      <c r="J48" s="152"/>
      <c r="K48" s="386"/>
      <c r="L48" s="397"/>
      <c r="M48" s="436"/>
      <c r="N48" s="240"/>
      <c r="O48" s="399"/>
      <c r="P48" s="399"/>
      <c r="Q48" s="400"/>
      <c r="R48" s="401" t="str">
        <f aca="false">Y46 &amp; "-" &amp; AA46</f>
        <v>01.07.2020-30.06.2021</v>
      </c>
      <c r="S48" s="401"/>
      <c r="T48" s="401"/>
      <c r="U48" s="401"/>
      <c r="V48" s="401"/>
      <c r="W48" s="401"/>
      <c r="X48" s="401"/>
      <c r="Y48" s="394"/>
      <c r="Z48" s="425"/>
      <c r="AA48" s="394"/>
      <c r="AB48" s="425"/>
      <c r="AC48" s="399"/>
      <c r="AD48" s="399"/>
      <c r="AE48" s="400"/>
      <c r="AF48" s="401" t="str">
        <f aca="false">AM46 &amp; "-" &amp; AO46</f>
        <v>01.07.2021-30.06.2022</v>
      </c>
      <c r="AG48" s="401"/>
      <c r="AH48" s="401"/>
      <c r="AI48" s="401"/>
      <c r="AJ48" s="401"/>
      <c r="AK48" s="401"/>
      <c r="AL48" s="401"/>
      <c r="AM48" s="394"/>
      <c r="AN48" s="425"/>
      <c r="AO48" s="394"/>
      <c r="AP48" s="425"/>
      <c r="AQ48" s="399"/>
      <c r="AR48" s="399"/>
      <c r="AS48" s="400"/>
      <c r="AT48" s="401" t="str">
        <f aca="false">BA46 &amp; "-" &amp; BC46</f>
        <v>01.07.2022-30.06.2023</v>
      </c>
      <c r="AU48" s="401"/>
      <c r="AV48" s="401"/>
      <c r="AW48" s="401"/>
      <c r="AX48" s="401"/>
      <c r="AY48" s="401"/>
      <c r="AZ48" s="401"/>
      <c r="BA48" s="394"/>
      <c r="BB48" s="425"/>
      <c r="BC48" s="394"/>
      <c r="BD48" s="425"/>
      <c r="BE48" s="399"/>
      <c r="BF48" s="399"/>
      <c r="BG48" s="400"/>
      <c r="BH48" s="401" t="str">
        <f aca="false">BO46 &amp; "-" &amp; BQ46</f>
        <v>01.07.2023-30.06.2024</v>
      </c>
      <c r="BI48" s="401"/>
      <c r="BJ48" s="401"/>
      <c r="BK48" s="401"/>
      <c r="BL48" s="401"/>
      <c r="BM48" s="401"/>
      <c r="BN48" s="401"/>
      <c r="BO48" s="394"/>
      <c r="BP48" s="425"/>
      <c r="BQ48" s="394"/>
      <c r="BR48" s="425"/>
      <c r="BS48" s="396"/>
      <c r="BT48" s="279"/>
      <c r="BX48" s="140"/>
    </row>
    <row r="49" customFormat="false" ht="14.25" hidden="false" customHeight="true" outlineLevel="0" collapsed="false">
      <c r="A49" s="372"/>
      <c r="B49" s="372"/>
      <c r="C49" s="372"/>
      <c r="D49" s="372"/>
      <c r="E49" s="389"/>
      <c r="F49" s="372"/>
      <c r="G49" s="373"/>
      <c r="H49" s="152"/>
      <c r="I49" s="152"/>
      <c r="J49" s="152"/>
      <c r="K49" s="386"/>
      <c r="L49" s="402"/>
      <c r="M49" s="429" t="s">
        <v>243</v>
      </c>
      <c r="N49" s="404"/>
      <c r="O49" s="405"/>
      <c r="P49" s="405"/>
      <c r="Q49" s="405"/>
      <c r="R49" s="405"/>
      <c r="S49" s="405"/>
      <c r="T49" s="405"/>
      <c r="U49" s="405"/>
      <c r="V49" s="405"/>
      <c r="W49" s="405"/>
      <c r="X49" s="405"/>
      <c r="Y49" s="404"/>
      <c r="Z49" s="176"/>
      <c r="AA49" s="176"/>
      <c r="AB49" s="176"/>
      <c r="AC49" s="405"/>
      <c r="AD49" s="405"/>
      <c r="AE49" s="405"/>
      <c r="AF49" s="405"/>
      <c r="AG49" s="405"/>
      <c r="AH49" s="405"/>
      <c r="AI49" s="405"/>
      <c r="AJ49" s="405"/>
      <c r="AK49" s="405"/>
      <c r="AL49" s="405"/>
      <c r="AM49" s="404"/>
      <c r="AN49" s="176"/>
      <c r="AO49" s="176"/>
      <c r="AP49" s="176"/>
      <c r="AQ49" s="405"/>
      <c r="AR49" s="405"/>
      <c r="AS49" s="405"/>
      <c r="AT49" s="405"/>
      <c r="AU49" s="405"/>
      <c r="AV49" s="405"/>
      <c r="AW49" s="405"/>
      <c r="AX49" s="405"/>
      <c r="AY49" s="405"/>
      <c r="AZ49" s="405"/>
      <c r="BA49" s="404"/>
      <c r="BB49" s="176"/>
      <c r="BC49" s="176"/>
      <c r="BD49" s="176"/>
      <c r="BE49" s="405"/>
      <c r="BF49" s="405"/>
      <c r="BG49" s="405"/>
      <c r="BH49" s="405"/>
      <c r="BI49" s="405"/>
      <c r="BJ49" s="405"/>
      <c r="BK49" s="405"/>
      <c r="BL49" s="405"/>
      <c r="BM49" s="405"/>
      <c r="BN49" s="405"/>
      <c r="BO49" s="404"/>
      <c r="BP49" s="176"/>
      <c r="BQ49" s="176"/>
      <c r="BR49" s="176"/>
      <c r="BS49" s="410"/>
      <c r="BT49" s="279"/>
      <c r="BX49" s="140"/>
    </row>
    <row r="50" s="2" customFormat="true" ht="15" hidden="false" customHeight="true" outlineLevel="0" collapsed="false">
      <c r="A50" s="372"/>
      <c r="B50" s="372"/>
      <c r="C50" s="372"/>
      <c r="D50" s="372"/>
      <c r="E50" s="389"/>
      <c r="F50" s="192"/>
      <c r="G50" s="372"/>
      <c r="H50" s="152"/>
      <c r="I50" s="152"/>
      <c r="J50" s="386"/>
      <c r="K50" s="375"/>
      <c r="L50" s="402"/>
      <c r="M50" s="403" t="s">
        <v>215</v>
      </c>
      <c r="N50" s="404"/>
      <c r="O50" s="405"/>
      <c r="P50" s="405"/>
      <c r="Q50" s="405"/>
      <c r="R50" s="405"/>
      <c r="S50" s="405"/>
      <c r="T50" s="405"/>
      <c r="U50" s="405"/>
      <c r="V50" s="405"/>
      <c r="W50" s="405"/>
      <c r="X50" s="405"/>
      <c r="Y50" s="404"/>
      <c r="Z50" s="176"/>
      <c r="AA50" s="176"/>
      <c r="AB50" s="176"/>
      <c r="AC50" s="405"/>
      <c r="AD50" s="405"/>
      <c r="AE50" s="405"/>
      <c r="AF50" s="405"/>
      <c r="AG50" s="405"/>
      <c r="AH50" s="405"/>
      <c r="AI50" s="405"/>
      <c r="AJ50" s="405"/>
      <c r="AK50" s="405"/>
      <c r="AL50" s="405"/>
      <c r="AM50" s="404"/>
      <c r="AN50" s="176"/>
      <c r="AO50" s="176"/>
      <c r="AP50" s="176"/>
      <c r="AQ50" s="405"/>
      <c r="AR50" s="405"/>
      <c r="AS50" s="405"/>
      <c r="AT50" s="405"/>
      <c r="AU50" s="405"/>
      <c r="AV50" s="405"/>
      <c r="AW50" s="405"/>
      <c r="AX50" s="405"/>
      <c r="AY50" s="405"/>
      <c r="AZ50" s="405"/>
      <c r="BA50" s="404"/>
      <c r="BB50" s="176"/>
      <c r="BC50" s="176"/>
      <c r="BD50" s="176"/>
      <c r="BE50" s="405"/>
      <c r="BF50" s="405"/>
      <c r="BG50" s="405"/>
      <c r="BH50" s="405"/>
      <c r="BI50" s="405"/>
      <c r="BJ50" s="405"/>
      <c r="BK50" s="405"/>
      <c r="BL50" s="405"/>
      <c r="BM50" s="405"/>
      <c r="BN50" s="405"/>
      <c r="BO50" s="404"/>
      <c r="BP50" s="176"/>
      <c r="BQ50" s="176"/>
      <c r="BR50" s="176"/>
      <c r="BS50" s="410"/>
      <c r="BT50" s="279"/>
      <c r="BU50" s="407"/>
      <c r="BV50" s="407"/>
      <c r="BW50" s="407"/>
      <c r="BX50" s="140"/>
      <c r="BY50" s="407"/>
      <c r="BZ50" s="143"/>
      <c r="CA50" s="143"/>
      <c r="CB50" s="407"/>
      <c r="CC50" s="407"/>
      <c r="CD50" s="407"/>
      <c r="CE50" s="407"/>
      <c r="CF50" s="407"/>
    </row>
    <row r="51" s="2" customFormat="true" ht="14.25" hidden="false" customHeight="false" outlineLevel="0" collapsed="false">
      <c r="A51" s="372"/>
      <c r="B51" s="372"/>
      <c r="C51" s="372"/>
      <c r="D51" s="372"/>
      <c r="E51" s="381"/>
      <c r="F51" s="192"/>
      <c r="G51" s="372"/>
      <c r="H51" s="152"/>
      <c r="I51" s="408"/>
      <c r="J51" s="408"/>
      <c r="K51" s="375"/>
      <c r="L51" s="402"/>
      <c r="M51" s="409" t="s">
        <v>216</v>
      </c>
      <c r="N51" s="404"/>
      <c r="O51" s="405"/>
      <c r="P51" s="405"/>
      <c r="Q51" s="405"/>
      <c r="R51" s="405"/>
      <c r="S51" s="405"/>
      <c r="T51" s="405"/>
      <c r="U51" s="405"/>
      <c r="V51" s="405"/>
      <c r="W51" s="405"/>
      <c r="X51" s="405"/>
      <c r="Y51" s="404"/>
      <c r="Z51" s="176"/>
      <c r="AA51" s="176"/>
      <c r="AB51" s="404"/>
      <c r="AC51" s="405"/>
      <c r="AD51" s="405"/>
      <c r="AE51" s="405"/>
      <c r="AF51" s="405"/>
      <c r="AG51" s="405"/>
      <c r="AH51" s="405"/>
      <c r="AI51" s="405"/>
      <c r="AJ51" s="405"/>
      <c r="AK51" s="405"/>
      <c r="AL51" s="405"/>
      <c r="AM51" s="404"/>
      <c r="AN51" s="176"/>
      <c r="AO51" s="176"/>
      <c r="AP51" s="404"/>
      <c r="AQ51" s="405"/>
      <c r="AR51" s="405"/>
      <c r="AS51" s="405"/>
      <c r="AT51" s="405"/>
      <c r="AU51" s="405"/>
      <c r="AV51" s="405"/>
      <c r="AW51" s="405"/>
      <c r="AX51" s="405"/>
      <c r="AY51" s="405"/>
      <c r="AZ51" s="405"/>
      <c r="BA51" s="404"/>
      <c r="BB51" s="176"/>
      <c r="BC51" s="176"/>
      <c r="BD51" s="404"/>
      <c r="BE51" s="405"/>
      <c r="BF51" s="405"/>
      <c r="BG51" s="405"/>
      <c r="BH51" s="405"/>
      <c r="BI51" s="405"/>
      <c r="BJ51" s="405"/>
      <c r="BK51" s="405"/>
      <c r="BL51" s="405"/>
      <c r="BM51" s="405"/>
      <c r="BN51" s="405"/>
      <c r="BO51" s="404"/>
      <c r="BP51" s="176"/>
      <c r="BQ51" s="176"/>
      <c r="BR51" s="404"/>
      <c r="BS51" s="176"/>
      <c r="BT51" s="410"/>
      <c r="BU51" s="407"/>
      <c r="BV51" s="407"/>
      <c r="BW51" s="407"/>
      <c r="BX51" s="407"/>
      <c r="BY51" s="407"/>
      <c r="BZ51" s="407"/>
      <c r="CA51" s="407"/>
      <c r="CB51" s="407"/>
      <c r="CC51" s="407"/>
      <c r="CD51" s="407"/>
      <c r="CE51" s="407"/>
      <c r="CF51" s="407"/>
    </row>
    <row r="52" s="2" customFormat="true" ht="14.25" hidden="false" customHeight="false" outlineLevel="0" collapsed="false">
      <c r="A52" s="372"/>
      <c r="B52" s="372"/>
      <c r="C52" s="372"/>
      <c r="D52" s="192"/>
      <c r="E52" s="192"/>
      <c r="F52" s="381"/>
      <c r="G52" s="192"/>
      <c r="H52" s="372"/>
      <c r="I52" s="375"/>
      <c r="J52" s="408"/>
      <c r="K52" s="375"/>
      <c r="L52" s="402"/>
      <c r="M52" s="337" t="s">
        <v>217</v>
      </c>
      <c r="N52" s="411"/>
      <c r="O52" s="405"/>
      <c r="P52" s="405"/>
      <c r="Q52" s="405"/>
      <c r="R52" s="405"/>
      <c r="S52" s="405"/>
      <c r="T52" s="405"/>
      <c r="U52" s="405"/>
      <c r="V52" s="405"/>
      <c r="W52" s="405"/>
      <c r="X52" s="405"/>
      <c r="Y52" s="404"/>
      <c r="Z52" s="176"/>
      <c r="AA52" s="176"/>
      <c r="AB52" s="404"/>
      <c r="AC52" s="405"/>
      <c r="AD52" s="405"/>
      <c r="AE52" s="405"/>
      <c r="AF52" s="405"/>
      <c r="AG52" s="405"/>
      <c r="AH52" s="405"/>
      <c r="AI52" s="405"/>
      <c r="AJ52" s="405"/>
      <c r="AK52" s="405"/>
      <c r="AL52" s="405"/>
      <c r="AM52" s="404"/>
      <c r="AN52" s="176"/>
      <c r="AO52" s="176"/>
      <c r="AP52" s="404"/>
      <c r="AQ52" s="405"/>
      <c r="AR52" s="405"/>
      <c r="AS52" s="405"/>
      <c r="AT52" s="405"/>
      <c r="AU52" s="405"/>
      <c r="AV52" s="405"/>
      <c r="AW52" s="405"/>
      <c r="AX52" s="405"/>
      <c r="AY52" s="405"/>
      <c r="AZ52" s="405"/>
      <c r="BA52" s="404"/>
      <c r="BB52" s="176"/>
      <c r="BC52" s="176"/>
      <c r="BD52" s="404"/>
      <c r="BE52" s="405"/>
      <c r="BF52" s="405"/>
      <c r="BG52" s="405"/>
      <c r="BH52" s="405"/>
      <c r="BI52" s="405"/>
      <c r="BJ52" s="405"/>
      <c r="BK52" s="405"/>
      <c r="BL52" s="405"/>
      <c r="BM52" s="405"/>
      <c r="BN52" s="405"/>
      <c r="BO52" s="404"/>
      <c r="BP52" s="176"/>
      <c r="BQ52" s="176"/>
      <c r="BR52" s="404"/>
      <c r="BS52" s="176"/>
      <c r="BT52" s="410"/>
      <c r="BU52" s="407"/>
      <c r="BV52" s="407"/>
      <c r="BW52" s="407"/>
      <c r="BX52" s="407"/>
      <c r="BY52" s="407"/>
      <c r="BZ52" s="407"/>
      <c r="CA52" s="407"/>
      <c r="CB52" s="407"/>
      <c r="CC52" s="407"/>
      <c r="CD52" s="407"/>
      <c r="CE52" s="407"/>
      <c r="CF52" s="407"/>
    </row>
    <row r="53" customFormat="false" ht="3" hidden="false" customHeight="true" outlineLevel="0" collapsed="false">
      <c r="CF53" s="138"/>
    </row>
    <row r="54" customFormat="false" ht="48.95" hidden="false" customHeight="true" outlineLevel="0" collapsed="false">
      <c r="L54" s="413" t="n">
        <v>1</v>
      </c>
      <c r="M54" s="284" t="s">
        <v>220</v>
      </c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4"/>
      <c r="AL54" s="284"/>
      <c r="AM54" s="284"/>
      <c r="AN54" s="284"/>
      <c r="AO54" s="284"/>
      <c r="AP54" s="284"/>
      <c r="AQ54" s="284"/>
      <c r="AR54" s="284"/>
      <c r="AS54" s="284"/>
      <c r="AT54" s="284"/>
      <c r="AU54" s="284"/>
      <c r="AV54" s="284"/>
      <c r="AW54" s="284"/>
      <c r="AX54" s="284"/>
      <c r="AY54" s="284"/>
      <c r="AZ54" s="284"/>
      <c r="BA54" s="284"/>
      <c r="BB54" s="284"/>
      <c r="BC54" s="284"/>
      <c r="BD54" s="284"/>
      <c r="BE54" s="284"/>
      <c r="BF54" s="284"/>
      <c r="BG54" s="284"/>
      <c r="BH54" s="284"/>
      <c r="BI54" s="284"/>
      <c r="BJ54" s="284"/>
      <c r="BK54" s="284"/>
      <c r="BL54" s="284"/>
      <c r="BM54" s="284"/>
      <c r="BN54" s="284"/>
      <c r="BO54" s="284"/>
      <c r="BP54" s="284"/>
      <c r="BQ54" s="284"/>
      <c r="BR54" s="284"/>
      <c r="BS54" s="284"/>
      <c r="CF54" s="138"/>
    </row>
  </sheetData>
  <sheetProtection sheet="true" password="fa9c" objects="true" scenarios="true" formatColumns="false" formatRows="false"/>
  <mergeCells count="141">
    <mergeCell ref="L5:AB5"/>
    <mergeCell ref="P7:BS7"/>
    <mergeCell ref="P8:BS8"/>
    <mergeCell ref="P9:BS9"/>
    <mergeCell ref="P10:BS10"/>
    <mergeCell ref="L11:M11"/>
    <mergeCell ref="O12:AB12"/>
    <mergeCell ref="AC12:AP12"/>
    <mergeCell ref="AQ12:BD12"/>
    <mergeCell ref="BE12:BR12"/>
    <mergeCell ref="L13:BS13"/>
    <mergeCell ref="BT13:BT16"/>
    <mergeCell ref="L14:L16"/>
    <mergeCell ref="M14:M16"/>
    <mergeCell ref="N14:N16"/>
    <mergeCell ref="O14:AA14"/>
    <mergeCell ref="AB14:AB16"/>
    <mergeCell ref="AC14:AO14"/>
    <mergeCell ref="AP14:AP16"/>
    <mergeCell ref="AQ14:BC14"/>
    <mergeCell ref="BD14:BD16"/>
    <mergeCell ref="BE14:BQ14"/>
    <mergeCell ref="BR14:BR16"/>
    <mergeCell ref="BS14:BS16"/>
    <mergeCell ref="Q15:R15"/>
    <mergeCell ref="S15:T15"/>
    <mergeCell ref="U15:W15"/>
    <mergeCell ref="Y15:AA15"/>
    <mergeCell ref="AE15:AF15"/>
    <mergeCell ref="AG15:AH15"/>
    <mergeCell ref="AI15:AK15"/>
    <mergeCell ref="AM15:AO15"/>
    <mergeCell ref="AS15:AT15"/>
    <mergeCell ref="AU15:AV15"/>
    <mergeCell ref="AW15:AY15"/>
    <mergeCell ref="BA15:BC15"/>
    <mergeCell ref="BG15:BH15"/>
    <mergeCell ref="BI15:BJ15"/>
    <mergeCell ref="BK15:BM15"/>
    <mergeCell ref="BO15:BQ15"/>
    <mergeCell ref="Z16:AA16"/>
    <mergeCell ref="AN16:AO16"/>
    <mergeCell ref="BB16:BC16"/>
    <mergeCell ref="BP16:BQ16"/>
    <mergeCell ref="Z17:AA17"/>
    <mergeCell ref="AN17:AO17"/>
    <mergeCell ref="BB17:BC17"/>
    <mergeCell ref="BP17:BQ17"/>
    <mergeCell ref="A18:A52"/>
    <mergeCell ref="O18:BS18"/>
    <mergeCell ref="B19:B30"/>
    <mergeCell ref="O19:BS19"/>
    <mergeCell ref="C20:C30"/>
    <mergeCell ref="O20:BS20"/>
    <mergeCell ref="D21:D29"/>
    <mergeCell ref="H21:H29"/>
    <mergeCell ref="O21:BS21"/>
    <mergeCell ref="E22:E28"/>
    <mergeCell ref="I22:I28"/>
    <mergeCell ref="O22:BS22"/>
    <mergeCell ref="F23:F27"/>
    <mergeCell ref="J23:J27"/>
    <mergeCell ref="N23:N26"/>
    <mergeCell ref="Y23:Y26"/>
    <mergeCell ref="Z23:Z26"/>
    <mergeCell ref="AA23:AA26"/>
    <mergeCell ref="AB23:AB26"/>
    <mergeCell ref="AM23:AM26"/>
    <mergeCell ref="AN23:AN26"/>
    <mergeCell ref="AO23:AO26"/>
    <mergeCell ref="AP23:AP26"/>
    <mergeCell ref="BA23:BA26"/>
    <mergeCell ref="BB23:BB26"/>
    <mergeCell ref="BC23:BC26"/>
    <mergeCell ref="BD23:BD26"/>
    <mergeCell ref="BO23:BO26"/>
    <mergeCell ref="BP23:BP26"/>
    <mergeCell ref="BQ23:BQ26"/>
    <mergeCell ref="BR23:BR26"/>
    <mergeCell ref="BT23:BT28"/>
    <mergeCell ref="B31:B41"/>
    <mergeCell ref="O31:BS31"/>
    <mergeCell ref="C32:C41"/>
    <mergeCell ref="O32:BS32"/>
    <mergeCell ref="D33:D40"/>
    <mergeCell ref="H33:H40"/>
    <mergeCell ref="O33:BS33"/>
    <mergeCell ref="E34:E39"/>
    <mergeCell ref="I34:I39"/>
    <mergeCell ref="O34:BS34"/>
    <mergeCell ref="F35:F38"/>
    <mergeCell ref="J35:J38"/>
    <mergeCell ref="N35:N37"/>
    <mergeCell ref="Y35:Y37"/>
    <mergeCell ref="Z35:Z37"/>
    <mergeCell ref="AA35:AA37"/>
    <mergeCell ref="AB35:AB37"/>
    <mergeCell ref="AM35:AM37"/>
    <mergeCell ref="AN35:AN37"/>
    <mergeCell ref="AO35:AO37"/>
    <mergeCell ref="AP35:AP37"/>
    <mergeCell ref="BA35:BA37"/>
    <mergeCell ref="BB35:BB37"/>
    <mergeCell ref="BC35:BC37"/>
    <mergeCell ref="BD35:BD37"/>
    <mergeCell ref="BO35:BO37"/>
    <mergeCell ref="BP35:BP37"/>
    <mergeCell ref="BQ35:BQ37"/>
    <mergeCell ref="BR35:BR37"/>
    <mergeCell ref="BT35:BT39"/>
    <mergeCell ref="B42:B52"/>
    <mergeCell ref="O42:BS42"/>
    <mergeCell ref="C43:C52"/>
    <mergeCell ref="O43:BS43"/>
    <mergeCell ref="D44:D51"/>
    <mergeCell ref="H44:H51"/>
    <mergeCell ref="O44:BS44"/>
    <mergeCell ref="E45:E50"/>
    <mergeCell ref="I45:I50"/>
    <mergeCell ref="O45:BS45"/>
    <mergeCell ref="F46:F49"/>
    <mergeCell ref="J46:J49"/>
    <mergeCell ref="N46:N48"/>
    <mergeCell ref="Y46:Y48"/>
    <mergeCell ref="Z46:Z48"/>
    <mergeCell ref="AA46:AA48"/>
    <mergeCell ref="AB46:AB48"/>
    <mergeCell ref="AM46:AM48"/>
    <mergeCell ref="AN46:AN48"/>
    <mergeCell ref="AO46:AO48"/>
    <mergeCell ref="AP46:AP48"/>
    <mergeCell ref="BA46:BA48"/>
    <mergeCell ref="BB46:BB48"/>
    <mergeCell ref="BC46:BC48"/>
    <mergeCell ref="BD46:BD48"/>
    <mergeCell ref="BO46:BO48"/>
    <mergeCell ref="BP46:BP48"/>
    <mergeCell ref="BQ46:BQ48"/>
    <mergeCell ref="BR46:BR48"/>
    <mergeCell ref="BT46:BT50"/>
    <mergeCell ref="M54:BS54"/>
  </mergeCells>
  <dataValidations count="9">
    <dataValidation allowBlank="true" error="Допускается ввод не более 900 символов!" errorTitle="Ошибка" operator="lessThanOrEqual" showDropDown="false" showErrorMessage="true" showInputMessage="true" sqref="BT7:BT10 O21:BS21 O33:BS33 O44:BS44" type="textLength">
      <formula1>900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Y23:Y25 AA23:AA26 AM23:AM25 AO23:AO26 BA23:BA25 BC23:BC26 BO23:BO25 BQ23:BQ26 Y35:Y36 AA35:AA37 AM35:AM36 AO35:AO37 BA35:BA36 BC35:BC37 BO35:BO36 BQ35:BQ37 Y46:Y47 AA46:AA48 AM46:AM47 AO46:AO48 BA46:BA47 BC46:BC48 BO46:BO47 BQ46:BQ48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Z23:Z26 AB23:AB26 AN23:AN26 AP23:AP26 BB23:BB26 BD23:BD26 BP23:BP26 BR23:BR26 Z35:Z37 AB35:AB37 AN35:AN37 AP35:AP37 BB35:BB37 BD35:BD37 BP35:BP37 BR35:BR37 Z46:Z48 AB46:AB48 AN46:AN48 AP46:AP48 BB46:BB48 BD46:BD48 BP46:BP48 BR46:BR48" type="none">
      <formula1>0</formula1>
      <formula2>0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P24:R25 AD24:AF25 AR24:AT25 BF24:BH25 P36:R36 AD36:AF36 AR36:AT36 BF36:BH36 P47:R47 AD47:AF47 AR47:AT47 BF47:BH47" type="decimal">
      <formula1>-1E+024</formula1>
      <formula2>1E+024</formula2>
    </dataValidation>
    <dataValidation allowBlank="true" operator="between" promptTitle="checkPeriodRange" showDropDown="false" showErrorMessage="false" showInputMessage="false" sqref="R26:X26 AF26:AL26 AT26:AZ26 BH26:BN26 R37:X37 AF37:AL37 AT37:AZ37 BH37:BN37 R48:X48 AF48:AL48 AT48:AZ48 BH48:BN48" type="none">
      <formula1>0</formula1>
      <formula2>0</formula2>
    </dataValidation>
    <dataValidation allowBlank="true" error="Выберите значение из списка" errorTitle="Ошибка" operator="between" showDropDown="false" showErrorMessage="true" showInputMessage="true" sqref="O22:P22 AC22:AD22 AQ22:AR22 BE22:BF22 O34:P34 AC34:AD34 AQ34:AR34 BE34:BF34 O45:P45 AC45:AD45 AQ45:AR45 BE45:BF45" type="list">
      <formula1>0</formula1>
      <formula2>0</formula2>
    </dataValidation>
    <dataValidation allowBlank="true" operator="between" showDropDown="false" showErrorMessage="false" showInputMessage="false" sqref="Z27:Z30 AN27:AN30 BB27:BB30 BP27:BP30 Z38:Z41 AN38:AN41 BB38:BB41 BP38:BP41 Z49:Z52 AN49:AN52 BB49:BB52 BP49:BP52" type="none">
      <formula1>0</formula1>
      <formula2>0</formula2>
    </dataValidation>
    <dataValidation allowBlank="true" error="Допускается ввод не более 900 символов!" errorTitle="Ошибка" operator="lessThanOrEqual" prompt="Введите значение признака дифференциации" showDropDown="false" showErrorMessage="true" showInputMessage="true" sqref="M23 M35 M46" type="textLength">
      <formula1>900</formula1>
      <formula2>0</formula2>
    </dataValidation>
    <dataValidation allowBlank="true" error="Допускается ввод не более 900 символов!" errorTitle="Ошибка" operator="lessThanOrEqual" prompt="Укажите поставщика" showDropDown="false" showErrorMessage="true" showInputMessage="true" sqref="M24:M25 M36 M47" type="textLength">
      <formula1>900</formula1>
      <formula2>0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9"/>
  <sheetViews>
    <sheetView showFormulas="false" showGridLines="fals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4.25" zeroHeight="false" outlineLevelRow="0" outlineLevelCol="0"/>
  <cols>
    <col collapsed="false" customWidth="true" hidden="true" outlineLevel="0" max="1" min="1" style="259" width="3.71"/>
    <col collapsed="false" customWidth="true" hidden="true" outlineLevel="0" max="4" min="2" style="143" width="3.71"/>
    <col collapsed="false" customWidth="true" hidden="false" outlineLevel="0" max="5" min="5" style="260" width="3.71"/>
    <col collapsed="false" customWidth="true" hidden="false" outlineLevel="0" max="6" min="6" style="138" width="9.71"/>
    <col collapsed="false" customWidth="true" hidden="false" outlineLevel="0" max="7" min="7" style="138" width="37.72"/>
    <col collapsed="false" customWidth="true" hidden="false" outlineLevel="0" max="8" min="8" style="138" width="66.86"/>
    <col collapsed="false" customWidth="true" hidden="false" outlineLevel="0" max="9" min="9" style="138" width="115.72"/>
    <col collapsed="false" customWidth="false" hidden="false" outlineLevel="0" max="11" min="10" style="143" width="10.56"/>
    <col collapsed="false" customWidth="true" hidden="false" outlineLevel="0" max="12" min="12" style="143" width="11.14"/>
    <col collapsed="false" customWidth="false" hidden="false" outlineLevel="0" max="20" min="13" style="143" width="10.56"/>
    <col collapsed="false" customWidth="false" hidden="false" outlineLevel="0" max="1025" min="21" style="138" width="10.56"/>
  </cols>
  <sheetData>
    <row r="1" customFormat="false" ht="3" hidden="false" customHeight="true" outlineLevel="0" collapsed="false">
      <c r="A1" s="259" t="s">
        <v>117</v>
      </c>
    </row>
    <row r="2" customFormat="false" ht="22.5" hidden="false" customHeight="true" outlineLevel="0" collapsed="false">
      <c r="F2" s="261" t="s">
        <v>125</v>
      </c>
      <c r="G2" s="261"/>
      <c r="H2" s="261"/>
      <c r="I2" s="157"/>
    </row>
    <row r="3" customFormat="false" ht="3" hidden="false" customHeight="true" outlineLevel="0" collapsed="false"/>
    <row r="4" s="263" customFormat="true" ht="11.25" hidden="false" customHeight="true" outlineLevel="0" collapsed="false">
      <c r="A4" s="262"/>
      <c r="B4" s="262"/>
      <c r="C4" s="262"/>
      <c r="D4" s="262"/>
      <c r="F4" s="165" t="s">
        <v>126</v>
      </c>
      <c r="G4" s="165"/>
      <c r="H4" s="165"/>
      <c r="I4" s="264" t="s">
        <v>127</v>
      </c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</row>
    <row r="5" s="263" customFormat="true" ht="11.25" hidden="false" customHeight="true" outlineLevel="0" collapsed="false">
      <c r="A5" s="262"/>
      <c r="B5" s="262"/>
      <c r="C5" s="262"/>
      <c r="D5" s="262"/>
      <c r="F5" s="264" t="s">
        <v>78</v>
      </c>
      <c r="G5" s="265" t="s">
        <v>128</v>
      </c>
      <c r="H5" s="266" t="s">
        <v>21</v>
      </c>
      <c r="I5" s="264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</row>
    <row r="6" s="263" customFormat="true" ht="12" hidden="false" customHeight="true" outlineLevel="0" collapsed="false">
      <c r="A6" s="262"/>
      <c r="B6" s="262"/>
      <c r="C6" s="262"/>
      <c r="D6" s="262"/>
      <c r="F6" s="235" t="s">
        <v>80</v>
      </c>
      <c r="G6" s="267" t="n">
        <v>2</v>
      </c>
      <c r="H6" s="268" t="n">
        <v>3</v>
      </c>
      <c r="I6" s="269" t="n">
        <v>4</v>
      </c>
      <c r="J6" s="262" t="n">
        <v>4</v>
      </c>
      <c r="K6" s="262"/>
      <c r="L6" s="262"/>
      <c r="M6" s="262"/>
      <c r="N6" s="262"/>
      <c r="O6" s="262"/>
      <c r="P6" s="262"/>
      <c r="Q6" s="262"/>
      <c r="R6" s="262"/>
      <c r="S6" s="262"/>
      <c r="T6" s="262"/>
    </row>
    <row r="7" s="263" customFormat="true" ht="18.75" hidden="false" customHeight="false" outlineLevel="0" collapsed="false">
      <c r="A7" s="262"/>
      <c r="B7" s="262"/>
      <c r="C7" s="262"/>
      <c r="D7" s="262"/>
      <c r="F7" s="270" t="n">
        <v>1</v>
      </c>
      <c r="G7" s="271" t="s">
        <v>129</v>
      </c>
      <c r="H7" s="272" t="e">
        <f aca="false">IF(#NAME?="","",#NAME?)</f>
        <v>#N/A</v>
      </c>
      <c r="I7" s="273" t="s">
        <v>130</v>
      </c>
      <c r="J7" s="274"/>
      <c r="K7" s="262"/>
      <c r="L7" s="262"/>
      <c r="M7" s="262"/>
      <c r="N7" s="262"/>
      <c r="O7" s="262"/>
      <c r="P7" s="262"/>
      <c r="Q7" s="262"/>
      <c r="R7" s="262"/>
      <c r="S7" s="262"/>
      <c r="T7" s="262"/>
    </row>
    <row r="8" s="263" customFormat="true" ht="45" hidden="false" customHeight="false" outlineLevel="0" collapsed="false">
      <c r="A8" s="275" t="n">
        <v>1</v>
      </c>
      <c r="B8" s="262"/>
      <c r="C8" s="262"/>
      <c r="D8" s="262"/>
      <c r="F8" s="270" t="e">
        <f aca="false">"2." &amp;mergeValue()</f>
        <v>#VALUE!</v>
      </c>
      <c r="G8" s="271" t="s">
        <v>131</v>
      </c>
      <c r="H8" s="272"/>
      <c r="I8" s="273" t="s">
        <v>132</v>
      </c>
      <c r="J8" s="274"/>
      <c r="K8" s="262"/>
      <c r="L8" s="262"/>
      <c r="M8" s="262"/>
      <c r="N8" s="262"/>
      <c r="O8" s="262"/>
      <c r="P8" s="262"/>
      <c r="Q8" s="262"/>
      <c r="R8" s="262"/>
      <c r="S8" s="262"/>
      <c r="T8" s="262"/>
    </row>
    <row r="9" s="263" customFormat="true" ht="22.5" hidden="false" customHeight="false" outlineLevel="0" collapsed="false">
      <c r="A9" s="275"/>
      <c r="B9" s="262"/>
      <c r="C9" s="262"/>
      <c r="D9" s="262"/>
      <c r="F9" s="270" t="e">
        <f aca="false">"3." &amp;mergeValue()</f>
        <v>#VALUE!</v>
      </c>
      <c r="G9" s="271" t="s">
        <v>133</v>
      </c>
      <c r="H9" s="272"/>
      <c r="I9" s="273" t="s">
        <v>134</v>
      </c>
      <c r="J9" s="274"/>
      <c r="K9" s="262"/>
      <c r="L9" s="262"/>
      <c r="M9" s="262"/>
      <c r="N9" s="262"/>
      <c r="O9" s="262"/>
      <c r="P9" s="262"/>
      <c r="Q9" s="262"/>
      <c r="R9" s="262"/>
      <c r="S9" s="262"/>
      <c r="T9" s="262"/>
    </row>
    <row r="10" s="263" customFormat="true" ht="22.5" hidden="false" customHeight="false" outlineLevel="0" collapsed="false">
      <c r="A10" s="275"/>
      <c r="B10" s="262"/>
      <c r="C10" s="262"/>
      <c r="D10" s="262"/>
      <c r="F10" s="270" t="e">
        <f aca="false">"4."&amp;mergeValue()</f>
        <v>#VALUE!</v>
      </c>
      <c r="G10" s="271" t="s">
        <v>135</v>
      </c>
      <c r="H10" s="266" t="s">
        <v>136</v>
      </c>
      <c r="I10" s="273"/>
      <c r="J10" s="274"/>
      <c r="K10" s="262"/>
      <c r="L10" s="262"/>
      <c r="M10" s="262"/>
      <c r="N10" s="262"/>
      <c r="O10" s="262"/>
      <c r="P10" s="262"/>
      <c r="Q10" s="262"/>
      <c r="R10" s="262"/>
      <c r="S10" s="262"/>
      <c r="T10" s="262"/>
    </row>
    <row r="11" s="263" customFormat="true" ht="18.75" hidden="false" customHeight="false" outlineLevel="0" collapsed="false">
      <c r="A11" s="275"/>
      <c r="B11" s="275" t="n">
        <v>1</v>
      </c>
      <c r="C11" s="275"/>
      <c r="D11" s="275"/>
      <c r="F11" s="270" t="e">
        <f aca="false">"4."&amp;mergeValue() &amp;"."&amp;mergeValue()</f>
        <v>#VALUE!</v>
      </c>
      <c r="G11" s="276" t="s">
        <v>137</v>
      </c>
      <c r="H11" s="272" t="e">
        <f aca="false">IF(#NAME?="","",#NAME?)</f>
        <v>#N/A</v>
      </c>
      <c r="I11" s="273" t="s">
        <v>138</v>
      </c>
      <c r="J11" s="274"/>
      <c r="K11" s="262"/>
      <c r="L11" s="262"/>
      <c r="M11" s="262"/>
      <c r="N11" s="262"/>
      <c r="O11" s="262"/>
      <c r="P11" s="262"/>
      <c r="Q11" s="262"/>
      <c r="R11" s="262"/>
      <c r="S11" s="262"/>
      <c r="T11" s="262"/>
    </row>
    <row r="12" s="263" customFormat="true" ht="22.5" hidden="false" customHeight="false" outlineLevel="0" collapsed="false">
      <c r="A12" s="275"/>
      <c r="B12" s="275"/>
      <c r="C12" s="275" t="n">
        <v>1</v>
      </c>
      <c r="D12" s="275"/>
      <c r="F12" s="270" t="e">
        <f aca="false">"4."&amp;mergeValue() &amp;"."&amp;mergeValue()&amp;"."&amp;mergeValue()</f>
        <v>#VALUE!</v>
      </c>
      <c r="G12" s="277" t="s">
        <v>139</v>
      </c>
      <c r="H12" s="272"/>
      <c r="I12" s="273" t="s">
        <v>140</v>
      </c>
      <c r="J12" s="274"/>
      <c r="K12" s="262"/>
      <c r="L12" s="262"/>
      <c r="M12" s="262"/>
      <c r="N12" s="262"/>
      <c r="O12" s="262"/>
      <c r="P12" s="262"/>
      <c r="Q12" s="262"/>
      <c r="R12" s="262"/>
      <c r="S12" s="262"/>
      <c r="T12" s="262"/>
    </row>
    <row r="13" s="263" customFormat="true" ht="39" hidden="false" customHeight="true" outlineLevel="0" collapsed="false">
      <c r="A13" s="275"/>
      <c r="B13" s="275"/>
      <c r="C13" s="275"/>
      <c r="D13" s="275" t="n">
        <v>1</v>
      </c>
      <c r="F13" s="270" t="e">
        <f aca="false">"4."&amp;mergeValue() &amp;"."&amp;mergeValue()&amp;"."&amp;mergeValue()&amp;"."&amp;mergeValue()</f>
        <v>#VALUE!</v>
      </c>
      <c r="G13" s="278" t="s">
        <v>141</v>
      </c>
      <c r="H13" s="272"/>
      <c r="I13" s="279" t="s">
        <v>142</v>
      </c>
      <c r="J13" s="274"/>
      <c r="K13" s="262"/>
      <c r="L13" s="262"/>
      <c r="M13" s="262"/>
      <c r="N13" s="262"/>
      <c r="O13" s="262"/>
      <c r="P13" s="262"/>
      <c r="Q13" s="262"/>
      <c r="R13" s="262"/>
      <c r="S13" s="262"/>
      <c r="T13" s="262"/>
    </row>
    <row r="14" s="263" customFormat="true" ht="18.75" hidden="false" customHeight="false" outlineLevel="0" collapsed="false">
      <c r="A14" s="275"/>
      <c r="B14" s="275"/>
      <c r="C14" s="275"/>
      <c r="D14" s="275"/>
      <c r="F14" s="336"/>
      <c r="G14" s="337" t="s">
        <v>189</v>
      </c>
      <c r="H14" s="338"/>
      <c r="I14" s="279"/>
      <c r="J14" s="274"/>
      <c r="K14" s="262"/>
      <c r="L14" s="262"/>
      <c r="M14" s="262"/>
      <c r="N14" s="262"/>
      <c r="O14" s="262"/>
      <c r="P14" s="262"/>
      <c r="Q14" s="262"/>
      <c r="R14" s="262"/>
      <c r="S14" s="262"/>
      <c r="T14" s="262"/>
    </row>
    <row r="15" s="263" customFormat="true" ht="18.75" hidden="false" customHeight="false" outlineLevel="0" collapsed="false">
      <c r="A15" s="275"/>
      <c r="B15" s="275"/>
      <c r="C15" s="275"/>
      <c r="D15" s="275"/>
      <c r="F15" s="339"/>
      <c r="G15" s="340" t="s">
        <v>190</v>
      </c>
      <c r="H15" s="341"/>
      <c r="I15" s="342"/>
      <c r="J15" s="274"/>
      <c r="K15" s="262"/>
      <c r="L15" s="262"/>
      <c r="M15" s="262"/>
      <c r="N15" s="262"/>
      <c r="O15" s="262"/>
      <c r="P15" s="262"/>
      <c r="Q15" s="262"/>
      <c r="R15" s="262"/>
      <c r="S15" s="262"/>
      <c r="T15" s="262"/>
    </row>
    <row r="16" s="263" customFormat="true" ht="18.75" hidden="false" customHeight="false" outlineLevel="0" collapsed="false">
      <c r="A16" s="275"/>
      <c r="B16" s="262"/>
      <c r="C16" s="262"/>
      <c r="D16" s="262"/>
      <c r="F16" s="336"/>
      <c r="G16" s="188" t="s">
        <v>191</v>
      </c>
      <c r="H16" s="343"/>
      <c r="I16" s="344"/>
      <c r="J16" s="274"/>
      <c r="K16" s="262"/>
      <c r="L16" s="262"/>
      <c r="M16" s="262"/>
      <c r="N16" s="262"/>
      <c r="O16" s="262"/>
      <c r="P16" s="262"/>
      <c r="Q16" s="262"/>
      <c r="R16" s="262"/>
      <c r="S16" s="262"/>
      <c r="T16" s="262"/>
    </row>
    <row r="17" s="263" customFormat="true" ht="18.75" hidden="false" customHeight="false" outlineLevel="0" collapsed="false">
      <c r="A17" s="262"/>
      <c r="B17" s="262"/>
      <c r="C17" s="262"/>
      <c r="D17" s="262"/>
      <c r="F17" s="336"/>
      <c r="G17" s="345" t="s">
        <v>192</v>
      </c>
      <c r="H17" s="343"/>
      <c r="I17" s="344"/>
      <c r="J17" s="274"/>
      <c r="K17" s="262"/>
      <c r="L17" s="262"/>
      <c r="M17" s="262"/>
      <c r="N17" s="262"/>
      <c r="O17" s="262"/>
      <c r="P17" s="262"/>
      <c r="Q17" s="262"/>
      <c r="R17" s="262"/>
      <c r="S17" s="262"/>
      <c r="T17" s="262"/>
    </row>
    <row r="18" s="245" customFormat="true" ht="3" hidden="false" customHeight="true" outlineLevel="0" collapsed="false">
      <c r="A18" s="209"/>
      <c r="B18" s="209"/>
      <c r="C18" s="209"/>
      <c r="D18" s="209"/>
      <c r="F18" s="346"/>
      <c r="G18" s="347"/>
      <c r="H18" s="348"/>
      <c r="I18" s="34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</row>
    <row r="19" s="245" customFormat="true" ht="15" hidden="false" customHeight="true" outlineLevel="0" collapsed="false">
      <c r="A19" s="209"/>
      <c r="B19" s="209"/>
      <c r="C19" s="209"/>
      <c r="D19" s="209"/>
      <c r="F19" s="280"/>
      <c r="G19" s="284" t="s">
        <v>143</v>
      </c>
      <c r="H19" s="284"/>
      <c r="I19" s="283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</row>
  </sheetData>
  <sheetProtection sheet="true" password="fa9c" objects="true" scenarios="true" formatColumns="false" formatRows="false"/>
  <mergeCells count="8">
    <mergeCell ref="F2:H2"/>
    <mergeCell ref="F4:H4"/>
    <mergeCell ref="I4:I5"/>
    <mergeCell ref="A8:A16"/>
    <mergeCell ref="B11:B15"/>
    <mergeCell ref="C12:C14"/>
    <mergeCell ref="I13:I14"/>
    <mergeCell ref="G19:H19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I15:I19" type="textLength">
      <formula1>900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A33"/>
  <sheetViews>
    <sheetView showFormulas="false" showGridLines="false" showRowColHeaders="true" showZeros="true" rightToLeft="false" tabSelected="false" showOutlineSymbols="true" defaultGridColor="true" view="normal" topLeftCell="K4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4.25" zeroHeight="false" outlineLevelRow="0" outlineLevelCol="0"/>
  <cols>
    <col collapsed="false" customWidth="true" hidden="true" outlineLevel="0" max="6" min="1" style="138" width="12.83"/>
    <col collapsed="false" customWidth="true" hidden="true" outlineLevel="0" max="7" min="7" style="285" width="9.14"/>
    <col collapsed="false" customWidth="true" hidden="true" outlineLevel="0" max="8" min="8" style="285" width="2.01"/>
    <col collapsed="false" customWidth="true" hidden="true" outlineLevel="0" max="9" min="9" style="285" width="3.71"/>
    <col collapsed="false" customWidth="true" hidden="true" outlineLevel="0" max="10" min="10" style="260" width="3.71"/>
    <col collapsed="false" customWidth="true" hidden="false" outlineLevel="0" max="11" min="11" style="260" width="3.71"/>
    <col collapsed="false" customWidth="true" hidden="false" outlineLevel="0" max="12" min="12" style="138" width="12.71"/>
    <col collapsed="false" customWidth="true" hidden="false" outlineLevel="0" max="13" min="13" style="138" width="47.43"/>
    <col collapsed="false" customWidth="true" hidden="false" outlineLevel="0" max="15" min="14" style="138" width="3.71"/>
    <col collapsed="false" customWidth="true" hidden="false" outlineLevel="0" max="16" min="16" style="138" width="4.14"/>
    <col collapsed="false" customWidth="true" hidden="false" outlineLevel="0" max="17" min="17" style="138" width="18.14"/>
    <col collapsed="false" customWidth="true" hidden="false" outlineLevel="0" max="20" min="18" style="138" width="3.71"/>
    <col collapsed="false" customWidth="true" hidden="false" outlineLevel="0" max="21" min="21" style="138" width="12.86"/>
    <col collapsed="false" customWidth="true" hidden="false" outlineLevel="0" max="24" min="22" style="138" width="3.71"/>
    <col collapsed="false" customWidth="true" hidden="false" outlineLevel="0" max="25" min="25" style="138" width="12.86"/>
    <col collapsed="false" customWidth="true" hidden="false" outlineLevel="0" max="28" min="26" style="138" width="3.71"/>
    <col collapsed="false" customWidth="true" hidden="false" outlineLevel="0" max="29" min="29" style="138" width="12.86"/>
    <col collapsed="false" customWidth="true" hidden="false" outlineLevel="0" max="33" min="30" style="138" width="21.43"/>
    <col collapsed="false" customWidth="true" hidden="false" outlineLevel="0" max="34" min="34" style="138" width="11.7"/>
    <col collapsed="false" customWidth="true" hidden="false" outlineLevel="0" max="35" min="35" style="138" width="3.71"/>
    <col collapsed="false" customWidth="true" hidden="false" outlineLevel="0" max="36" min="36" style="138" width="11.7"/>
    <col collapsed="false" customWidth="true" hidden="true" outlineLevel="0" max="37" min="37" style="138" width="8.57"/>
    <col collapsed="false" customWidth="true" hidden="false" outlineLevel="0" max="38" min="38" style="138" width="4.57"/>
    <col collapsed="false" customWidth="true" hidden="false" outlineLevel="0" max="39" min="39" style="138" width="115.72"/>
    <col collapsed="false" customWidth="false" hidden="false" outlineLevel="0" max="41" min="40" style="143" width="10.56"/>
    <col collapsed="false" customWidth="true" hidden="false" outlineLevel="0" max="42" min="42" style="143" width="13.43"/>
    <col collapsed="false" customWidth="false" hidden="false" outlineLevel="0" max="50" min="43" style="143" width="10.56"/>
    <col collapsed="false" customWidth="false" hidden="false" outlineLevel="0" max="1025" min="51" style="138" width="10.56"/>
  </cols>
  <sheetData>
    <row r="1" customFormat="false" ht="14.25" hidden="true" customHeight="false" outlineLevel="0" collapsed="false"/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3" hidden="false" customHeight="true" outlineLevel="0" collapsed="false">
      <c r="J4" s="287"/>
      <c r="K4" s="287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153"/>
      <c r="AE4" s="153"/>
      <c r="AF4" s="153"/>
      <c r="AG4" s="153"/>
      <c r="AH4" s="153"/>
      <c r="AI4" s="153"/>
      <c r="AJ4" s="153"/>
      <c r="AK4" s="288"/>
    </row>
    <row r="5" customFormat="false" ht="26.1" hidden="false" customHeight="true" outlineLevel="0" collapsed="false">
      <c r="J5" s="287"/>
      <c r="K5" s="287"/>
      <c r="L5" s="290" t="s">
        <v>246</v>
      </c>
      <c r="M5" s="290"/>
      <c r="N5" s="290"/>
      <c r="O5" s="290"/>
      <c r="P5" s="290"/>
      <c r="Q5" s="290"/>
      <c r="R5" s="290"/>
      <c r="S5" s="290"/>
      <c r="T5" s="290"/>
      <c r="U5" s="290"/>
      <c r="V5" s="29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437"/>
    </row>
    <row r="6" customFormat="false" ht="3" hidden="false" customHeight="true" outlineLevel="0" collapsed="false">
      <c r="J6" s="287"/>
      <c r="K6" s="287"/>
      <c r="L6" s="288"/>
      <c r="M6" s="288"/>
      <c r="N6" s="288"/>
      <c r="O6" s="288"/>
      <c r="P6" s="288"/>
      <c r="Q6" s="288"/>
      <c r="R6" s="288"/>
      <c r="S6" s="293"/>
      <c r="T6" s="293"/>
      <c r="U6" s="293"/>
      <c r="V6" s="293"/>
      <c r="W6" s="293"/>
      <c r="X6" s="293"/>
      <c r="Y6" s="288"/>
    </row>
    <row r="7" s="351" customFormat="true" ht="6" hidden="true" customHeight="false" outlineLevel="0" collapsed="false">
      <c r="G7" s="352"/>
      <c r="H7" s="352"/>
      <c r="L7" s="353"/>
      <c r="M7" s="438"/>
      <c r="N7" s="439"/>
      <c r="O7" s="439"/>
      <c r="P7" s="439"/>
      <c r="Q7" s="439"/>
      <c r="R7" s="439"/>
      <c r="S7" s="439"/>
      <c r="T7" s="439"/>
      <c r="U7" s="439"/>
      <c r="V7" s="357"/>
      <c r="W7" s="357"/>
      <c r="X7" s="355"/>
      <c r="Y7" s="355"/>
      <c r="Z7" s="355"/>
      <c r="AA7" s="355"/>
      <c r="AB7" s="355"/>
      <c r="AC7" s="355"/>
      <c r="AD7" s="355"/>
      <c r="AE7" s="355"/>
      <c r="AF7" s="355"/>
      <c r="AG7" s="355"/>
      <c r="AH7" s="355"/>
    </row>
    <row r="8" s="245" customFormat="true" ht="18.75" hidden="false" customHeight="false" outlineLevel="0" collapsed="false">
      <c r="G8" s="358"/>
      <c r="H8" s="358"/>
      <c r="L8" s="280"/>
      <c r="M8" s="312" t="e">
        <f aca="false">"Дата подачи заявления об "&amp;IF(#NAME?="","утверждении","изменении") &amp; " тарифов"</f>
        <v>#N/A</v>
      </c>
      <c r="N8" s="313" t="e">
        <f aca="false">IF(#NAME?="",IF(#NAME?="","",#NAME?),#NAME?)</f>
        <v>#N/A</v>
      </c>
      <c r="O8" s="313"/>
      <c r="P8" s="313"/>
      <c r="Q8" s="313"/>
      <c r="R8" s="313"/>
      <c r="S8" s="313"/>
      <c r="T8" s="313"/>
      <c r="U8" s="313"/>
      <c r="V8" s="360"/>
      <c r="W8" s="283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</row>
    <row r="9" s="245" customFormat="true" ht="18.75" hidden="false" customHeight="false" outlineLevel="0" collapsed="false">
      <c r="G9" s="358"/>
      <c r="H9" s="358"/>
      <c r="L9" s="280"/>
      <c r="M9" s="312" t="e">
        <f aca="false">"Номер подачи заявления об "&amp;IF(#NAME?="","утверждении","изменении") &amp; " тарифов"</f>
        <v>#N/A</v>
      </c>
      <c r="N9" s="313" t="e">
        <f aca="false">IF(#NAME?="",IF(#NAME?="","",#NAME?),#NAME?)</f>
        <v>#N/A</v>
      </c>
      <c r="O9" s="313"/>
      <c r="P9" s="313"/>
      <c r="Q9" s="313"/>
      <c r="R9" s="313"/>
      <c r="S9" s="313"/>
      <c r="T9" s="313"/>
      <c r="U9" s="313"/>
      <c r="V9" s="360"/>
      <c r="W9" s="283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</row>
    <row r="10" s="351" customFormat="true" ht="6" hidden="true" customHeight="false" outlineLevel="0" collapsed="false">
      <c r="G10" s="352"/>
      <c r="H10" s="352"/>
      <c r="L10" s="353"/>
      <c r="M10" s="438"/>
      <c r="N10" s="439"/>
      <c r="O10" s="439"/>
      <c r="P10" s="439"/>
      <c r="Q10" s="439"/>
      <c r="R10" s="439"/>
      <c r="S10" s="439"/>
      <c r="T10" s="439"/>
      <c r="U10" s="439"/>
      <c r="V10" s="357"/>
      <c r="W10" s="357"/>
      <c r="X10" s="355"/>
      <c r="Y10" s="355"/>
      <c r="Z10" s="355"/>
      <c r="AA10" s="355"/>
      <c r="AB10" s="355"/>
      <c r="AC10" s="355"/>
      <c r="AD10" s="355"/>
      <c r="AE10" s="355"/>
      <c r="AF10" s="355"/>
      <c r="AG10" s="355"/>
      <c r="AH10" s="355"/>
    </row>
    <row r="11" s="262" customFormat="true" ht="9.75" hidden="true" customHeight="true" outlineLevel="0" collapsed="false">
      <c r="L11" s="440"/>
      <c r="M11" s="440"/>
      <c r="N11" s="440"/>
      <c r="O11" s="440"/>
      <c r="P11" s="440"/>
      <c r="Q11" s="440"/>
      <c r="R11" s="440"/>
      <c r="S11" s="441"/>
      <c r="T11" s="441"/>
      <c r="U11" s="441"/>
      <c r="V11" s="441"/>
      <c r="W11" s="441"/>
      <c r="X11" s="441"/>
      <c r="Y11" s="442"/>
      <c r="AD11" s="262" t="s">
        <v>247</v>
      </c>
      <c r="AE11" s="262" t="s">
        <v>248</v>
      </c>
      <c r="AF11" s="262" t="s">
        <v>247</v>
      </c>
      <c r="AG11" s="262" t="s">
        <v>248</v>
      </c>
    </row>
    <row r="12" s="263" customFormat="true" ht="11.25" hidden="true" customHeight="false" outlineLevel="0" collapsed="false">
      <c r="G12" s="361"/>
      <c r="H12" s="361"/>
      <c r="L12" s="362"/>
      <c r="M12" s="362"/>
      <c r="N12" s="362"/>
      <c r="O12" s="362"/>
      <c r="P12" s="362"/>
      <c r="Q12" s="362"/>
      <c r="R12" s="362"/>
      <c r="S12" s="443"/>
      <c r="T12" s="443"/>
      <c r="U12" s="443"/>
      <c r="V12" s="443"/>
      <c r="W12" s="443"/>
      <c r="X12" s="443"/>
      <c r="Y12" s="444"/>
      <c r="AK12" s="363" t="s">
        <v>194</v>
      </c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</row>
    <row r="13" customFormat="false" ht="14.25" hidden="false" customHeight="false" outlineLevel="0" collapsed="false">
      <c r="J13" s="287"/>
      <c r="K13" s="287"/>
      <c r="L13" s="288"/>
      <c r="M13" s="288"/>
      <c r="N13" s="288"/>
      <c r="O13" s="288"/>
      <c r="P13" s="288"/>
      <c r="Q13" s="288"/>
      <c r="R13" s="288"/>
      <c r="S13" s="445"/>
      <c r="T13" s="445"/>
      <c r="U13" s="445"/>
      <c r="V13" s="445"/>
      <c r="W13" s="445"/>
      <c r="X13" s="445"/>
      <c r="Y13" s="446"/>
      <c r="AD13" s="445"/>
      <c r="AE13" s="445"/>
      <c r="AF13" s="445"/>
      <c r="AG13" s="445"/>
      <c r="AH13" s="445"/>
      <c r="AI13" s="445"/>
      <c r="AJ13" s="445"/>
      <c r="AK13" s="445"/>
    </row>
    <row r="14" customFormat="false" ht="14.25" hidden="false" customHeight="true" outlineLevel="0" collapsed="false">
      <c r="J14" s="287"/>
      <c r="K14" s="287"/>
      <c r="L14" s="295" t="s">
        <v>126</v>
      </c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165" t="s">
        <v>127</v>
      </c>
    </row>
    <row r="15" customFormat="false" ht="14.25" hidden="false" customHeight="true" outlineLevel="0" collapsed="false">
      <c r="J15" s="287"/>
      <c r="K15" s="287"/>
      <c r="L15" s="295" t="s">
        <v>78</v>
      </c>
      <c r="M15" s="295" t="s">
        <v>249</v>
      </c>
      <c r="N15" s="295" t="s">
        <v>250</v>
      </c>
      <c r="O15" s="295"/>
      <c r="P15" s="295"/>
      <c r="Q15" s="295"/>
      <c r="R15" s="447" t="s">
        <v>251</v>
      </c>
      <c r="S15" s="447"/>
      <c r="T15" s="447"/>
      <c r="U15" s="447"/>
      <c r="V15" s="447" t="s">
        <v>252</v>
      </c>
      <c r="W15" s="447"/>
      <c r="X15" s="447"/>
      <c r="Y15" s="447"/>
      <c r="Z15" s="447" t="s">
        <v>253</v>
      </c>
      <c r="AA15" s="447"/>
      <c r="AB15" s="447"/>
      <c r="AC15" s="447"/>
      <c r="AD15" s="447" t="s">
        <v>196</v>
      </c>
      <c r="AE15" s="447"/>
      <c r="AF15" s="447"/>
      <c r="AG15" s="447"/>
      <c r="AH15" s="447"/>
      <c r="AI15" s="447"/>
      <c r="AJ15" s="447"/>
      <c r="AK15" s="295" t="s">
        <v>197</v>
      </c>
      <c r="AL15" s="365" t="s">
        <v>170</v>
      </c>
      <c r="AM15" s="165"/>
    </row>
    <row r="16" customFormat="false" ht="26.25" hidden="false" customHeight="true" outlineLevel="0" collapsed="false">
      <c r="J16" s="287"/>
      <c r="K16" s="287"/>
      <c r="L16" s="295"/>
      <c r="M16" s="295"/>
      <c r="N16" s="295"/>
      <c r="O16" s="295"/>
      <c r="P16" s="295"/>
      <c r="Q16" s="295"/>
      <c r="R16" s="447"/>
      <c r="S16" s="447"/>
      <c r="T16" s="447"/>
      <c r="U16" s="447"/>
      <c r="V16" s="447"/>
      <c r="W16" s="447"/>
      <c r="X16" s="447"/>
      <c r="Y16" s="447"/>
      <c r="Z16" s="447"/>
      <c r="AA16" s="447"/>
      <c r="AB16" s="447"/>
      <c r="AC16" s="447"/>
      <c r="AD16" s="447" t="s">
        <v>254</v>
      </c>
      <c r="AE16" s="447"/>
      <c r="AF16" s="165" t="s">
        <v>255</v>
      </c>
      <c r="AG16" s="165"/>
      <c r="AH16" s="448" t="s">
        <v>200</v>
      </c>
      <c r="AI16" s="448"/>
      <c r="AJ16" s="448"/>
      <c r="AK16" s="295"/>
      <c r="AL16" s="365"/>
      <c r="AM16" s="165"/>
    </row>
    <row r="17" customFormat="false" ht="14.25" hidden="false" customHeight="true" outlineLevel="0" collapsed="false">
      <c r="J17" s="287"/>
      <c r="K17" s="287"/>
      <c r="L17" s="295"/>
      <c r="M17" s="295"/>
      <c r="N17" s="295"/>
      <c r="O17" s="295"/>
      <c r="P17" s="295"/>
      <c r="Q17" s="295"/>
      <c r="R17" s="447"/>
      <c r="S17" s="447"/>
      <c r="T17" s="447"/>
      <c r="U17" s="447"/>
      <c r="V17" s="447"/>
      <c r="W17" s="447"/>
      <c r="X17" s="447"/>
      <c r="Y17" s="447"/>
      <c r="Z17" s="447"/>
      <c r="AA17" s="447"/>
      <c r="AB17" s="447"/>
      <c r="AC17" s="447"/>
      <c r="AD17" s="447" t="s">
        <v>256</v>
      </c>
      <c r="AE17" s="447" t="s">
        <v>257</v>
      </c>
      <c r="AF17" s="447" t="s">
        <v>256</v>
      </c>
      <c r="AG17" s="447" t="s">
        <v>257</v>
      </c>
      <c r="AH17" s="449" t="s">
        <v>258</v>
      </c>
      <c r="AI17" s="449" t="s">
        <v>259</v>
      </c>
      <c r="AJ17" s="449"/>
      <c r="AK17" s="295"/>
      <c r="AL17" s="365"/>
      <c r="AM17" s="165"/>
    </row>
    <row r="18" customFormat="false" ht="12" hidden="false" customHeight="true" outlineLevel="0" collapsed="false">
      <c r="J18" s="287"/>
      <c r="K18" s="369" t="n">
        <v>1</v>
      </c>
      <c r="L18" s="316" t="s">
        <v>80</v>
      </c>
      <c r="M18" s="316" t="s">
        <v>81</v>
      </c>
      <c r="N18" s="371" t="n">
        <f aca="true">OFFSET(N18,0,-1)+1</f>
        <v>3</v>
      </c>
      <c r="O18" s="371"/>
      <c r="P18" s="371"/>
      <c r="Q18" s="371"/>
      <c r="R18" s="371" t="n">
        <f aca="true">OFFSET(R18,0,-4)+1</f>
        <v>4</v>
      </c>
      <c r="S18" s="371"/>
      <c r="T18" s="371"/>
      <c r="U18" s="371"/>
      <c r="V18" s="371" t="n">
        <f aca="true">OFFSET(V18,0,-4)+1</f>
        <v>5</v>
      </c>
      <c r="W18" s="371"/>
      <c r="X18" s="371"/>
      <c r="Y18" s="371"/>
      <c r="Z18" s="450"/>
      <c r="AA18" s="450"/>
      <c r="AB18" s="450" t="n">
        <f aca="true">OFFSET(V18,0,0)+1</f>
        <v>6</v>
      </c>
      <c r="AC18" s="451" t="n">
        <f aca="false">AB18</f>
        <v>6</v>
      </c>
      <c r="AD18" s="371" t="n">
        <f aca="true">OFFSET(AD18,0,-1)+1</f>
        <v>7</v>
      </c>
      <c r="AE18" s="371" t="n">
        <f aca="true">OFFSET(AE18,0,-1)+1</f>
        <v>8</v>
      </c>
      <c r="AF18" s="371" t="n">
        <f aca="true">OFFSET(AF18,0,-1)+1</f>
        <v>9</v>
      </c>
      <c r="AG18" s="371" t="n">
        <f aca="true">OFFSET(AG18,0,-1)+1</f>
        <v>10</v>
      </c>
      <c r="AH18" s="371" t="n">
        <f aca="true">OFFSET(AH18,0,-1)+1</f>
        <v>11</v>
      </c>
      <c r="AI18" s="371" t="n">
        <f aca="true">OFFSET(AI18,0,-1)+1</f>
        <v>12</v>
      </c>
      <c r="AJ18" s="371" t="n">
        <f aca="true">OFFSET(AJ18,0,-1)+1</f>
        <v>13</v>
      </c>
      <c r="AK18" s="371" t="n">
        <f aca="true">OFFSET(AK18,0,-1)+1</f>
        <v>14</v>
      </c>
      <c r="AL18" s="452"/>
      <c r="AM18" s="371" t="n">
        <v>15</v>
      </c>
    </row>
    <row r="19" customFormat="false" ht="22.5" hidden="false" customHeight="false" outlineLevel="0" collapsed="false">
      <c r="A19" s="372" t="n">
        <v>1</v>
      </c>
      <c r="B19" s="143"/>
      <c r="C19" s="143"/>
      <c r="D19" s="143"/>
      <c r="E19" s="143"/>
      <c r="F19" s="259"/>
      <c r="G19" s="259"/>
      <c r="H19" s="259"/>
      <c r="J19" s="287"/>
      <c r="K19" s="287"/>
      <c r="L19" s="376" t="e">
        <f aca="false">mergeValue()</f>
        <v>#VALUE!</v>
      </c>
      <c r="M19" s="377" t="s">
        <v>110</v>
      </c>
      <c r="N19" s="453"/>
      <c r="O19" s="453"/>
      <c r="P19" s="453"/>
      <c r="Q19" s="453"/>
      <c r="R19" s="453"/>
      <c r="S19" s="453"/>
      <c r="T19" s="453"/>
      <c r="U19" s="453"/>
      <c r="V19" s="453"/>
      <c r="W19" s="453"/>
      <c r="X19" s="453"/>
      <c r="Y19" s="453"/>
      <c r="Z19" s="453"/>
      <c r="AA19" s="453"/>
      <c r="AB19" s="453"/>
      <c r="AC19" s="453"/>
      <c r="AD19" s="453"/>
      <c r="AE19" s="453"/>
      <c r="AF19" s="453"/>
      <c r="AG19" s="453"/>
      <c r="AH19" s="453"/>
      <c r="AI19" s="453"/>
      <c r="AJ19" s="453"/>
      <c r="AK19" s="453"/>
      <c r="AL19" s="453"/>
      <c r="AM19" s="454" t="s">
        <v>206</v>
      </c>
    </row>
    <row r="20" customFormat="false" ht="22.5" hidden="false" customHeight="false" outlineLevel="0" collapsed="false">
      <c r="A20" s="372"/>
      <c r="B20" s="372" t="n">
        <v>1</v>
      </c>
      <c r="C20" s="143"/>
      <c r="D20" s="143"/>
      <c r="E20" s="143"/>
      <c r="F20" s="381"/>
      <c r="G20" s="144"/>
      <c r="H20" s="144"/>
      <c r="I20" s="455"/>
      <c r="J20" s="304"/>
      <c r="K20" s="138"/>
      <c r="L20" s="383" t="e">
        <f aca="false">mergeValue() &amp;"."&amp;mergeValue()</f>
        <v>#VALUE!</v>
      </c>
      <c r="M20" s="384" t="s">
        <v>75</v>
      </c>
      <c r="N20" s="456"/>
      <c r="O20" s="456"/>
      <c r="P20" s="456"/>
      <c r="Q20" s="456"/>
      <c r="R20" s="456"/>
      <c r="S20" s="456"/>
      <c r="T20" s="456"/>
      <c r="U20" s="456"/>
      <c r="V20" s="456"/>
      <c r="W20" s="456"/>
      <c r="X20" s="456"/>
      <c r="Y20" s="456"/>
      <c r="Z20" s="456"/>
      <c r="AA20" s="456"/>
      <c r="AB20" s="456"/>
      <c r="AC20" s="456"/>
      <c r="AD20" s="456"/>
      <c r="AE20" s="456"/>
      <c r="AF20" s="456"/>
      <c r="AG20" s="456"/>
      <c r="AH20" s="456"/>
      <c r="AI20" s="456"/>
      <c r="AJ20" s="456"/>
      <c r="AK20" s="456"/>
      <c r="AL20" s="456"/>
      <c r="AM20" s="279" t="s">
        <v>207</v>
      </c>
    </row>
    <row r="21" customFormat="false" ht="45" hidden="false" customHeight="false" outlineLevel="0" collapsed="false">
      <c r="A21" s="372"/>
      <c r="B21" s="372"/>
      <c r="C21" s="372" t="n">
        <v>1</v>
      </c>
      <c r="D21" s="143"/>
      <c r="E21" s="143"/>
      <c r="F21" s="381"/>
      <c r="G21" s="144"/>
      <c r="H21" s="144"/>
      <c r="I21" s="455"/>
      <c r="J21" s="304"/>
      <c r="K21" s="138"/>
      <c r="L21" s="383" t="e">
        <f aca="false">mergeValue() &amp;"."&amp;mergeValue()&amp;"."&amp;mergeValue()</f>
        <v>#VALUE!</v>
      </c>
      <c r="M21" s="387" t="s">
        <v>208</v>
      </c>
      <c r="N21" s="456"/>
      <c r="O21" s="456"/>
      <c r="P21" s="456"/>
      <c r="Q21" s="456"/>
      <c r="R21" s="456"/>
      <c r="S21" s="456"/>
      <c r="T21" s="456"/>
      <c r="U21" s="456"/>
      <c r="V21" s="456"/>
      <c r="W21" s="456"/>
      <c r="X21" s="456"/>
      <c r="Y21" s="456"/>
      <c r="Z21" s="456"/>
      <c r="AA21" s="456"/>
      <c r="AB21" s="456"/>
      <c r="AC21" s="456"/>
      <c r="AD21" s="456"/>
      <c r="AE21" s="456"/>
      <c r="AF21" s="456"/>
      <c r="AG21" s="456"/>
      <c r="AH21" s="456"/>
      <c r="AI21" s="456"/>
      <c r="AJ21" s="456"/>
      <c r="AK21" s="456"/>
      <c r="AL21" s="456"/>
      <c r="AM21" s="279" t="s">
        <v>209</v>
      </c>
    </row>
    <row r="22" customFormat="false" ht="20.1" hidden="false" customHeight="true" outlineLevel="0" collapsed="false">
      <c r="A22" s="372"/>
      <c r="B22" s="372"/>
      <c r="C22" s="372"/>
      <c r="D22" s="372" t="n">
        <v>1</v>
      </c>
      <c r="E22" s="143"/>
      <c r="F22" s="381"/>
      <c r="G22" s="144"/>
      <c r="H22" s="144"/>
      <c r="I22" s="457"/>
      <c r="J22" s="458"/>
      <c r="K22" s="152"/>
      <c r="L22" s="383" t="e">
        <f aca="false">mergeValue() &amp;"."&amp;mergeValue()&amp;"."&amp;mergeValue()&amp;"."&amp;mergeValue()</f>
        <v>#VALUE!</v>
      </c>
      <c r="M22" s="459"/>
      <c r="N22" s="395" t="s">
        <v>74</v>
      </c>
      <c r="O22" s="460"/>
      <c r="P22" s="461" t="s">
        <v>80</v>
      </c>
      <c r="Q22" s="462"/>
      <c r="R22" s="395" t="s">
        <v>26</v>
      </c>
      <c r="S22" s="460"/>
      <c r="T22" s="463" t="n">
        <v>1</v>
      </c>
      <c r="U22" s="464"/>
      <c r="V22" s="395" t="s">
        <v>26</v>
      </c>
      <c r="W22" s="460"/>
      <c r="X22" s="463" t="n">
        <v>1</v>
      </c>
      <c r="Y22" s="465"/>
      <c r="Z22" s="395" t="s">
        <v>26</v>
      </c>
      <c r="AA22" s="466"/>
      <c r="AB22" s="463" t="n">
        <v>1</v>
      </c>
      <c r="AC22" s="467"/>
      <c r="AD22" s="468"/>
      <c r="AE22" s="468"/>
      <c r="AF22" s="468"/>
      <c r="AG22" s="468"/>
      <c r="AH22" s="469"/>
      <c r="AI22" s="395" t="s">
        <v>74</v>
      </c>
      <c r="AJ22" s="469"/>
      <c r="AK22" s="395" t="s">
        <v>26</v>
      </c>
      <c r="AL22" s="396"/>
      <c r="AM22" s="279" t="s">
        <v>260</v>
      </c>
      <c r="AN22" s="143" t="e">
        <f aca="false">strCheckDateOnDP(#NAME?)</f>
        <v>#N/A</v>
      </c>
      <c r="AO22" s="140" t="str">
        <f aca="false">IF(AND(COUNTIF(AP18:AP26,AP22)&gt;1,AP22&lt;&gt;""),"ErrUnique:HasDoubleConn","")</f>
        <v/>
      </c>
      <c r="AP22" s="140"/>
      <c r="AQ22" s="140"/>
      <c r="AR22" s="140"/>
      <c r="AS22" s="140"/>
      <c r="AT22" s="140"/>
    </row>
    <row r="23" customFormat="false" ht="20.1" hidden="false" customHeight="true" outlineLevel="0" collapsed="false">
      <c r="A23" s="372"/>
      <c r="B23" s="372"/>
      <c r="C23" s="372"/>
      <c r="D23" s="372"/>
      <c r="E23" s="143"/>
      <c r="F23" s="381"/>
      <c r="G23" s="144"/>
      <c r="H23" s="144"/>
      <c r="I23" s="457"/>
      <c r="J23" s="458"/>
      <c r="K23" s="152"/>
      <c r="L23" s="383"/>
      <c r="M23" s="459"/>
      <c r="N23" s="395"/>
      <c r="O23" s="460"/>
      <c r="P23" s="461"/>
      <c r="Q23" s="462"/>
      <c r="R23" s="395"/>
      <c r="S23" s="460"/>
      <c r="T23" s="463"/>
      <c r="U23" s="464"/>
      <c r="V23" s="395"/>
      <c r="W23" s="460"/>
      <c r="X23" s="463"/>
      <c r="Y23" s="465"/>
      <c r="Z23" s="395"/>
      <c r="AA23" s="470"/>
      <c r="AB23" s="345"/>
      <c r="AC23" s="345"/>
      <c r="AD23" s="471"/>
      <c r="AE23" s="471"/>
      <c r="AF23" s="471"/>
      <c r="AG23" s="472" t="str">
        <f aca="false">AH22 &amp; "-" &amp; AJ22</f>
        <v>-</v>
      </c>
      <c r="AH23" s="472"/>
      <c r="AI23" s="472"/>
      <c r="AJ23" s="472"/>
      <c r="AK23" s="472" t="s">
        <v>26</v>
      </c>
      <c r="AL23" s="473"/>
      <c r="AM23" s="279"/>
      <c r="AO23" s="140"/>
      <c r="AP23" s="140"/>
      <c r="AQ23" s="140"/>
      <c r="AR23" s="140"/>
      <c r="AS23" s="140"/>
      <c r="AT23" s="140"/>
    </row>
    <row r="24" customFormat="false" ht="20.1" hidden="false" customHeight="true" outlineLevel="0" collapsed="false">
      <c r="A24" s="372"/>
      <c r="B24" s="372"/>
      <c r="C24" s="372"/>
      <c r="D24" s="372"/>
      <c r="E24" s="143"/>
      <c r="F24" s="381"/>
      <c r="G24" s="144"/>
      <c r="H24" s="144"/>
      <c r="I24" s="457"/>
      <c r="J24" s="458"/>
      <c r="K24" s="152"/>
      <c r="L24" s="383"/>
      <c r="M24" s="459"/>
      <c r="N24" s="395"/>
      <c r="O24" s="460"/>
      <c r="P24" s="461"/>
      <c r="Q24" s="462"/>
      <c r="R24" s="395"/>
      <c r="S24" s="460"/>
      <c r="T24" s="463"/>
      <c r="U24" s="464"/>
      <c r="V24" s="395"/>
      <c r="W24" s="474"/>
      <c r="X24" s="188"/>
      <c r="Y24" s="345"/>
      <c r="Z24" s="475"/>
      <c r="AA24" s="475"/>
      <c r="AB24" s="475"/>
      <c r="AC24" s="475"/>
      <c r="AD24" s="471"/>
      <c r="AE24" s="471"/>
      <c r="AF24" s="471"/>
      <c r="AG24" s="471"/>
      <c r="AH24" s="404"/>
      <c r="AI24" s="176"/>
      <c r="AJ24" s="176"/>
      <c r="AK24" s="404"/>
      <c r="AL24" s="410"/>
      <c r="AM24" s="279"/>
      <c r="AO24" s="140"/>
      <c r="AP24" s="140"/>
      <c r="AQ24" s="140"/>
      <c r="AR24" s="140"/>
      <c r="AS24" s="140"/>
      <c r="AT24" s="140"/>
    </row>
    <row r="25" customFormat="false" ht="20.1" hidden="false" customHeight="true" outlineLevel="0" collapsed="false">
      <c r="A25" s="372"/>
      <c r="B25" s="372"/>
      <c r="C25" s="372"/>
      <c r="D25" s="372"/>
      <c r="E25" s="143"/>
      <c r="F25" s="381"/>
      <c r="G25" s="144"/>
      <c r="H25" s="144"/>
      <c r="I25" s="457"/>
      <c r="J25" s="458"/>
      <c r="K25" s="152"/>
      <c r="L25" s="383"/>
      <c r="M25" s="459"/>
      <c r="N25" s="395"/>
      <c r="O25" s="460"/>
      <c r="P25" s="461"/>
      <c r="Q25" s="462"/>
      <c r="R25" s="395"/>
      <c r="S25" s="476"/>
      <c r="T25" s="477"/>
      <c r="U25" s="478"/>
      <c r="V25" s="475"/>
      <c r="W25" s="475"/>
      <c r="X25" s="475"/>
      <c r="Y25" s="475"/>
      <c r="Z25" s="475"/>
      <c r="AA25" s="475"/>
      <c r="AB25" s="475"/>
      <c r="AC25" s="475"/>
      <c r="AD25" s="471"/>
      <c r="AE25" s="471"/>
      <c r="AF25" s="471"/>
      <c r="AG25" s="471"/>
      <c r="AH25" s="404"/>
      <c r="AI25" s="176"/>
      <c r="AJ25" s="176"/>
      <c r="AK25" s="404"/>
      <c r="AL25" s="410"/>
      <c r="AM25" s="279"/>
      <c r="AO25" s="140"/>
      <c r="AP25" s="140"/>
      <c r="AQ25" s="140"/>
      <c r="AR25" s="140"/>
      <c r="AS25" s="140"/>
      <c r="AT25" s="140"/>
    </row>
    <row r="26" s="2" customFormat="true" ht="20.1" hidden="false" customHeight="true" outlineLevel="0" collapsed="false">
      <c r="A26" s="372"/>
      <c r="B26" s="372"/>
      <c r="C26" s="372"/>
      <c r="D26" s="372"/>
      <c r="E26" s="192"/>
      <c r="F26" s="479"/>
      <c r="G26" s="192"/>
      <c r="H26" s="192"/>
      <c r="I26" s="457"/>
      <c r="J26" s="458"/>
      <c r="K26" s="152"/>
      <c r="L26" s="383"/>
      <c r="M26" s="459"/>
      <c r="N26" s="395"/>
      <c r="O26" s="480"/>
      <c r="P26" s="409"/>
      <c r="Q26" s="345" t="s">
        <v>261</v>
      </c>
      <c r="R26" s="409"/>
      <c r="S26" s="409"/>
      <c r="T26" s="409"/>
      <c r="U26" s="409"/>
      <c r="V26" s="409"/>
      <c r="W26" s="409"/>
      <c r="X26" s="409"/>
      <c r="Y26" s="409"/>
      <c r="Z26" s="409"/>
      <c r="AA26" s="409"/>
      <c r="AB26" s="409"/>
      <c r="AC26" s="409"/>
      <c r="AD26" s="409"/>
      <c r="AE26" s="409"/>
      <c r="AF26" s="409"/>
      <c r="AG26" s="409"/>
      <c r="AH26" s="409"/>
      <c r="AI26" s="409"/>
      <c r="AJ26" s="409"/>
      <c r="AK26" s="409"/>
      <c r="AL26" s="481"/>
      <c r="AM26" s="279"/>
      <c r="AN26" s="407"/>
      <c r="AO26" s="407"/>
      <c r="AP26" s="482"/>
      <c r="AQ26" s="482"/>
      <c r="AR26" s="482"/>
      <c r="AS26" s="482"/>
      <c r="AT26" s="482"/>
      <c r="AU26" s="407"/>
      <c r="AV26" s="407"/>
      <c r="AW26" s="407"/>
      <c r="AX26" s="407"/>
    </row>
    <row r="27" s="2" customFormat="true" ht="15" hidden="false" customHeight="true" outlineLevel="0" collapsed="false">
      <c r="A27" s="372"/>
      <c r="B27" s="372"/>
      <c r="C27" s="372"/>
      <c r="D27" s="192"/>
      <c r="E27" s="192"/>
      <c r="F27" s="381"/>
      <c r="G27" s="192"/>
      <c r="H27" s="192"/>
      <c r="I27" s="375"/>
      <c r="J27" s="408"/>
      <c r="K27" s="375"/>
      <c r="L27" s="483"/>
      <c r="M27" s="337" t="s">
        <v>262</v>
      </c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7"/>
      <c r="AK27" s="337"/>
      <c r="AL27" s="410"/>
      <c r="AM27" s="279"/>
      <c r="AN27" s="407"/>
      <c r="AO27" s="407"/>
      <c r="AP27" s="482"/>
      <c r="AQ27" s="482"/>
      <c r="AR27" s="482"/>
      <c r="AS27" s="482"/>
      <c r="AT27" s="482"/>
      <c r="AU27" s="407"/>
      <c r="AV27" s="407"/>
      <c r="AW27" s="407"/>
      <c r="AX27" s="407"/>
    </row>
    <row r="28" s="2" customFormat="true" ht="15" hidden="false" customHeight="true" outlineLevel="0" collapsed="false">
      <c r="A28" s="372"/>
      <c r="B28" s="372"/>
      <c r="C28" s="192"/>
      <c r="D28" s="192"/>
      <c r="E28" s="192"/>
      <c r="F28" s="381"/>
      <c r="G28" s="192"/>
      <c r="H28" s="192"/>
      <c r="I28" s="375"/>
      <c r="J28" s="408"/>
      <c r="K28" s="375"/>
      <c r="L28" s="402"/>
      <c r="M28" s="411" t="s">
        <v>218</v>
      </c>
      <c r="N28" s="411"/>
      <c r="O28" s="411"/>
      <c r="P28" s="411"/>
      <c r="Q28" s="411"/>
      <c r="R28" s="411"/>
      <c r="S28" s="411"/>
      <c r="T28" s="411"/>
      <c r="U28" s="411"/>
      <c r="V28" s="411"/>
      <c r="W28" s="411"/>
      <c r="X28" s="411"/>
      <c r="Y28" s="411"/>
      <c r="Z28" s="411"/>
      <c r="AA28" s="411"/>
      <c r="AB28" s="411"/>
      <c r="AC28" s="411"/>
      <c r="AD28" s="405"/>
      <c r="AE28" s="405"/>
      <c r="AF28" s="405"/>
      <c r="AG28" s="405"/>
      <c r="AH28" s="404"/>
      <c r="AI28" s="176"/>
      <c r="AJ28" s="404"/>
      <c r="AK28" s="411"/>
      <c r="AL28" s="176"/>
      <c r="AM28" s="410"/>
      <c r="AN28" s="407"/>
      <c r="AO28" s="407"/>
      <c r="AP28" s="407"/>
      <c r="AQ28" s="407"/>
      <c r="AR28" s="407"/>
      <c r="AS28" s="407"/>
      <c r="AT28" s="407"/>
      <c r="AU28" s="407"/>
      <c r="AV28" s="407"/>
      <c r="AW28" s="407"/>
      <c r="AX28" s="407"/>
    </row>
    <row r="29" s="2" customFormat="true" ht="15" hidden="false" customHeight="true" outlineLevel="0" collapsed="false">
      <c r="A29" s="372"/>
      <c r="B29" s="192"/>
      <c r="C29" s="192"/>
      <c r="D29" s="192"/>
      <c r="E29" s="192"/>
      <c r="F29" s="381"/>
      <c r="G29" s="192"/>
      <c r="H29" s="192"/>
      <c r="I29" s="375"/>
      <c r="J29" s="408"/>
      <c r="K29" s="375"/>
      <c r="L29" s="402"/>
      <c r="M29" s="188" t="s">
        <v>104</v>
      </c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405"/>
      <c r="AE29" s="405"/>
      <c r="AF29" s="405"/>
      <c r="AG29" s="405"/>
      <c r="AH29" s="404"/>
      <c r="AI29" s="176"/>
      <c r="AJ29" s="404"/>
      <c r="AK29" s="411"/>
      <c r="AL29" s="176"/>
      <c r="AM29" s="410"/>
      <c r="AN29" s="407"/>
      <c r="AO29" s="407"/>
      <c r="AP29" s="407"/>
      <c r="AQ29" s="407"/>
      <c r="AR29" s="407"/>
      <c r="AS29" s="407"/>
      <c r="AT29" s="407"/>
      <c r="AU29" s="407"/>
      <c r="AV29" s="407"/>
      <c r="AW29" s="407"/>
      <c r="AX29" s="407"/>
    </row>
    <row r="30" s="2" customFormat="true" ht="15" hidden="false" customHeight="true" outlineLevel="0" collapsed="false">
      <c r="F30" s="484"/>
      <c r="G30" s="375"/>
      <c r="H30" s="375"/>
      <c r="I30" s="3"/>
      <c r="J30" s="408"/>
      <c r="L30" s="402"/>
      <c r="M30" s="345" t="s">
        <v>219</v>
      </c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345"/>
      <c r="Z30" s="345"/>
      <c r="AA30" s="345"/>
      <c r="AB30" s="345"/>
      <c r="AC30" s="345"/>
      <c r="AD30" s="405"/>
      <c r="AE30" s="405"/>
      <c r="AF30" s="405"/>
      <c r="AG30" s="405"/>
      <c r="AH30" s="404"/>
      <c r="AI30" s="176"/>
      <c r="AJ30" s="404"/>
      <c r="AK30" s="411"/>
      <c r="AL30" s="176"/>
      <c r="AM30" s="410"/>
      <c r="AN30" s="407"/>
      <c r="AO30" s="407"/>
      <c r="AP30" s="407"/>
      <c r="AQ30" s="407"/>
      <c r="AR30" s="407"/>
      <c r="AS30" s="407"/>
      <c r="AT30" s="407"/>
      <c r="AU30" s="407"/>
      <c r="AV30" s="407"/>
      <c r="AW30" s="407"/>
      <c r="AX30" s="407"/>
    </row>
    <row r="31" customFormat="false" ht="3" hidden="false" customHeight="true" outlineLevel="0" collapsed="false"/>
    <row r="32" customFormat="false" ht="14.25" hidden="false" customHeight="true" outlineLevel="0" collapsed="false">
      <c r="L32" s="413" t="n">
        <v>1</v>
      </c>
      <c r="M32" s="485" t="s">
        <v>263</v>
      </c>
      <c r="N32" s="485"/>
      <c r="O32" s="485"/>
      <c r="P32" s="485"/>
      <c r="Q32" s="485"/>
      <c r="R32" s="485"/>
      <c r="S32" s="485"/>
      <c r="T32" s="485"/>
      <c r="U32" s="485"/>
      <c r="V32" s="485"/>
      <c r="W32" s="485"/>
      <c r="X32" s="485"/>
      <c r="Y32" s="485"/>
      <c r="Z32" s="485"/>
      <c r="AA32" s="485"/>
      <c r="AB32" s="485"/>
      <c r="AC32" s="485"/>
      <c r="AD32" s="486"/>
      <c r="AE32" s="486"/>
      <c r="AF32" s="486"/>
      <c r="AG32" s="486"/>
      <c r="AH32" s="486"/>
      <c r="AI32" s="486"/>
      <c r="AJ32" s="486"/>
      <c r="AK32" s="486"/>
      <c r="AL32" s="486"/>
      <c r="AM32" s="486"/>
      <c r="AN32" s="259"/>
      <c r="AO32" s="259"/>
      <c r="AP32" s="259"/>
      <c r="AQ32" s="259"/>
      <c r="AR32" s="259"/>
      <c r="AS32" s="259"/>
      <c r="AT32" s="259"/>
      <c r="AU32" s="259"/>
      <c r="AV32" s="259"/>
      <c r="AW32" s="259"/>
      <c r="AX32" s="259"/>
      <c r="AY32" s="486"/>
      <c r="AZ32" s="486"/>
      <c r="BA32" s="486"/>
    </row>
    <row r="33" s="138" customFormat="true" ht="14.25" hidden="false" customHeight="true" outlineLevel="0" collapsed="false">
      <c r="L33" s="413"/>
      <c r="M33" s="485"/>
      <c r="N33" s="485"/>
      <c r="O33" s="485"/>
      <c r="P33" s="485"/>
      <c r="Q33" s="485"/>
      <c r="R33" s="485"/>
      <c r="S33" s="485"/>
      <c r="T33" s="485"/>
      <c r="U33" s="485"/>
      <c r="V33" s="485"/>
      <c r="W33" s="485"/>
      <c r="X33" s="485"/>
      <c r="Y33" s="485"/>
      <c r="Z33" s="485"/>
      <c r="AA33" s="485"/>
      <c r="AB33" s="485"/>
      <c r="AC33" s="485"/>
      <c r="AD33" s="487"/>
      <c r="AE33" s="487"/>
      <c r="AF33" s="487"/>
      <c r="AG33" s="487"/>
      <c r="AH33" s="487"/>
      <c r="AI33" s="487"/>
      <c r="AJ33" s="487"/>
      <c r="AK33" s="487"/>
      <c r="AL33" s="487"/>
      <c r="AM33" s="487"/>
      <c r="AN33" s="488"/>
      <c r="AO33" s="488"/>
      <c r="AP33" s="488"/>
      <c r="AQ33" s="488"/>
      <c r="AR33" s="488"/>
      <c r="AS33" s="488"/>
      <c r="AT33" s="488"/>
      <c r="AU33" s="488"/>
      <c r="AV33" s="488"/>
      <c r="AW33" s="488"/>
      <c r="AX33" s="488"/>
      <c r="AY33" s="487"/>
      <c r="AZ33" s="487"/>
      <c r="BA33" s="487"/>
    </row>
  </sheetData>
  <sheetProtection sheet="true" password="fa9c" objects="true" scenarios="true" formatColumns="false" formatRows="false"/>
  <mergeCells count="55">
    <mergeCell ref="L5:U5"/>
    <mergeCell ref="N7:U7"/>
    <mergeCell ref="N8:U8"/>
    <mergeCell ref="N9:U9"/>
    <mergeCell ref="N10:U10"/>
    <mergeCell ref="L11:M11"/>
    <mergeCell ref="S11:X11"/>
    <mergeCell ref="L12:M12"/>
    <mergeCell ref="S12:X12"/>
    <mergeCell ref="S13:X13"/>
    <mergeCell ref="AD13:AK13"/>
    <mergeCell ref="L14:AL14"/>
    <mergeCell ref="AM14:AM17"/>
    <mergeCell ref="L15:L17"/>
    <mergeCell ref="M15:M17"/>
    <mergeCell ref="N15:Q17"/>
    <mergeCell ref="R15:U17"/>
    <mergeCell ref="V15:Y17"/>
    <mergeCell ref="Z15:AC17"/>
    <mergeCell ref="AD15:AJ15"/>
    <mergeCell ref="AK15:AK17"/>
    <mergeCell ref="AL15:AL17"/>
    <mergeCell ref="AD16:AE16"/>
    <mergeCell ref="AF16:AG16"/>
    <mergeCell ref="AH16:AJ16"/>
    <mergeCell ref="AI17:AJ17"/>
    <mergeCell ref="N18:Q18"/>
    <mergeCell ref="R18:U18"/>
    <mergeCell ref="V18:Y18"/>
    <mergeCell ref="A19:A29"/>
    <mergeCell ref="N19:AL19"/>
    <mergeCell ref="B20:B28"/>
    <mergeCell ref="N20:AL20"/>
    <mergeCell ref="C21:C27"/>
    <mergeCell ref="N21:AL21"/>
    <mergeCell ref="D22:D26"/>
    <mergeCell ref="I22:I26"/>
    <mergeCell ref="J22:J26"/>
    <mergeCell ref="K22:K26"/>
    <mergeCell ref="L22:L26"/>
    <mergeCell ref="M22:M26"/>
    <mergeCell ref="N22:N26"/>
    <mergeCell ref="O22:O25"/>
    <mergeCell ref="P22:P25"/>
    <mergeCell ref="Q22:Q25"/>
    <mergeCell ref="R22:R25"/>
    <mergeCell ref="S22:S24"/>
    <mergeCell ref="T22:T24"/>
    <mergeCell ref="U22:U24"/>
    <mergeCell ref="V22:V24"/>
    <mergeCell ref="W22:W23"/>
    <mergeCell ref="X22:X23"/>
    <mergeCell ref="Y22:Y23"/>
    <mergeCell ref="Z22:Z23"/>
    <mergeCell ref="AM22:AM27"/>
  </mergeCells>
  <dataValidations count="5">
    <dataValidation allowBlank="true" error="Допускается ввод не более 900 символов!" errorTitle="Ошибка" operator="lessThanOrEqual" showDropDown="false" showErrorMessage="true" showInputMessage="true" sqref="V7:W10 M22:M26" type="textLength">
      <formula1>900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AH22 AJ22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N22 R22 V22 Z22 AI22 AK22 AI28:AI30" type="none">
      <formula1>0</formula1>
      <formula2>0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Q22:Q23 AD22:AG22 Q24:Q25" type="decimal">
      <formula1>-1E+024</formula1>
      <formula2>1E+024</formula2>
    </dataValidation>
    <dataValidation allowBlank="true" operator="between" promptTitle="checkPeriodRange" showDropDown="false" showErrorMessage="false" showInputMessage="false" sqref="AG23:AL23" type="none">
      <formula1>0</formula1>
      <formula2>0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9"/>
  <sheetViews>
    <sheetView showFormulas="false" showGridLines="fals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4.25" zeroHeight="false" outlineLevelRow="0" outlineLevelCol="0"/>
  <cols>
    <col collapsed="false" customWidth="true" hidden="true" outlineLevel="0" max="1" min="1" style="259" width="3.71"/>
    <col collapsed="false" customWidth="true" hidden="true" outlineLevel="0" max="4" min="2" style="143" width="3.71"/>
    <col collapsed="false" customWidth="true" hidden="false" outlineLevel="0" max="5" min="5" style="260" width="3.71"/>
    <col collapsed="false" customWidth="true" hidden="false" outlineLevel="0" max="6" min="6" style="138" width="9.71"/>
    <col collapsed="false" customWidth="true" hidden="false" outlineLevel="0" max="7" min="7" style="138" width="37.72"/>
    <col collapsed="false" customWidth="true" hidden="false" outlineLevel="0" max="8" min="8" style="138" width="66.86"/>
    <col collapsed="false" customWidth="true" hidden="false" outlineLevel="0" max="9" min="9" style="138" width="115.72"/>
    <col collapsed="false" customWidth="false" hidden="false" outlineLevel="0" max="11" min="10" style="143" width="10.56"/>
    <col collapsed="false" customWidth="true" hidden="false" outlineLevel="0" max="12" min="12" style="143" width="11.14"/>
    <col collapsed="false" customWidth="false" hidden="false" outlineLevel="0" max="20" min="13" style="143" width="10.56"/>
    <col collapsed="false" customWidth="false" hidden="false" outlineLevel="0" max="1025" min="21" style="138" width="10.56"/>
  </cols>
  <sheetData>
    <row r="1" customFormat="false" ht="3" hidden="false" customHeight="true" outlineLevel="0" collapsed="false">
      <c r="A1" s="259" t="s">
        <v>118</v>
      </c>
    </row>
    <row r="2" customFormat="false" ht="22.5" hidden="false" customHeight="true" outlineLevel="0" collapsed="false">
      <c r="F2" s="261" t="s">
        <v>125</v>
      </c>
      <c r="G2" s="261"/>
      <c r="H2" s="261"/>
      <c r="I2" s="157"/>
    </row>
    <row r="3" customFormat="false" ht="3" hidden="false" customHeight="true" outlineLevel="0" collapsed="false"/>
    <row r="4" s="263" customFormat="true" ht="11.25" hidden="false" customHeight="true" outlineLevel="0" collapsed="false">
      <c r="A4" s="262"/>
      <c r="B4" s="262"/>
      <c r="C4" s="262"/>
      <c r="D4" s="262"/>
      <c r="F4" s="165" t="s">
        <v>126</v>
      </c>
      <c r="G4" s="165"/>
      <c r="H4" s="165"/>
      <c r="I4" s="264" t="s">
        <v>127</v>
      </c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</row>
    <row r="5" s="263" customFormat="true" ht="11.25" hidden="false" customHeight="true" outlineLevel="0" collapsed="false">
      <c r="A5" s="262"/>
      <c r="B5" s="262"/>
      <c r="C5" s="262"/>
      <c r="D5" s="262"/>
      <c r="F5" s="264" t="s">
        <v>78</v>
      </c>
      <c r="G5" s="265" t="s">
        <v>128</v>
      </c>
      <c r="H5" s="266" t="s">
        <v>21</v>
      </c>
      <c r="I5" s="264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</row>
    <row r="6" s="263" customFormat="true" ht="12" hidden="false" customHeight="true" outlineLevel="0" collapsed="false">
      <c r="A6" s="262"/>
      <c r="B6" s="262"/>
      <c r="C6" s="262"/>
      <c r="D6" s="262"/>
      <c r="F6" s="235" t="s">
        <v>80</v>
      </c>
      <c r="G6" s="267" t="n">
        <v>2</v>
      </c>
      <c r="H6" s="268" t="n">
        <v>3</v>
      </c>
      <c r="I6" s="269" t="n">
        <v>4</v>
      </c>
      <c r="J6" s="262" t="n">
        <v>4</v>
      </c>
      <c r="K6" s="262"/>
      <c r="L6" s="262"/>
      <c r="M6" s="262"/>
      <c r="N6" s="262"/>
      <c r="O6" s="262"/>
      <c r="P6" s="262"/>
      <c r="Q6" s="262"/>
      <c r="R6" s="262"/>
      <c r="S6" s="262"/>
      <c r="T6" s="262"/>
    </row>
    <row r="7" s="263" customFormat="true" ht="18.75" hidden="false" customHeight="false" outlineLevel="0" collapsed="false">
      <c r="A7" s="262"/>
      <c r="B7" s="262"/>
      <c r="C7" s="262"/>
      <c r="D7" s="262"/>
      <c r="F7" s="270" t="n">
        <v>1</v>
      </c>
      <c r="G7" s="271" t="s">
        <v>129</v>
      </c>
      <c r="H7" s="272" t="e">
        <f aca="false">IF(#NAME?="","",#NAME?)</f>
        <v>#N/A</v>
      </c>
      <c r="I7" s="273" t="s">
        <v>130</v>
      </c>
      <c r="J7" s="274"/>
      <c r="K7" s="262"/>
      <c r="L7" s="262"/>
      <c r="M7" s="262"/>
      <c r="N7" s="262"/>
      <c r="O7" s="262"/>
      <c r="P7" s="262"/>
      <c r="Q7" s="262"/>
      <c r="R7" s="262"/>
      <c r="S7" s="262"/>
      <c r="T7" s="262"/>
    </row>
    <row r="8" s="263" customFormat="true" ht="45" hidden="false" customHeight="false" outlineLevel="0" collapsed="false">
      <c r="A8" s="275" t="n">
        <v>1</v>
      </c>
      <c r="B8" s="262"/>
      <c r="C8" s="262"/>
      <c r="D8" s="262"/>
      <c r="F8" s="270" t="e">
        <f aca="false">"2." &amp;mergeValue()</f>
        <v>#VALUE!</v>
      </c>
      <c r="G8" s="271" t="s">
        <v>131</v>
      </c>
      <c r="H8" s="272"/>
      <c r="I8" s="273" t="s">
        <v>132</v>
      </c>
      <c r="J8" s="274"/>
      <c r="K8" s="262"/>
      <c r="L8" s="262"/>
      <c r="M8" s="262"/>
      <c r="N8" s="262"/>
      <c r="O8" s="262"/>
      <c r="P8" s="262"/>
      <c r="Q8" s="262"/>
      <c r="R8" s="262"/>
      <c r="S8" s="262"/>
      <c r="T8" s="262"/>
    </row>
    <row r="9" s="263" customFormat="true" ht="22.5" hidden="false" customHeight="false" outlineLevel="0" collapsed="false">
      <c r="A9" s="275"/>
      <c r="B9" s="262"/>
      <c r="C9" s="262"/>
      <c r="D9" s="262"/>
      <c r="F9" s="270" t="e">
        <f aca="false">"3." &amp;mergeValue()</f>
        <v>#VALUE!</v>
      </c>
      <c r="G9" s="271" t="s">
        <v>133</v>
      </c>
      <c r="H9" s="272"/>
      <c r="I9" s="273" t="s">
        <v>134</v>
      </c>
      <c r="J9" s="274"/>
      <c r="K9" s="262"/>
      <c r="L9" s="262"/>
      <c r="M9" s="262"/>
      <c r="N9" s="262"/>
      <c r="O9" s="262"/>
      <c r="P9" s="262"/>
      <c r="Q9" s="262"/>
      <c r="R9" s="262"/>
      <c r="S9" s="262"/>
      <c r="T9" s="262"/>
    </row>
    <row r="10" s="263" customFormat="true" ht="22.5" hidden="false" customHeight="false" outlineLevel="0" collapsed="false">
      <c r="A10" s="275"/>
      <c r="B10" s="262"/>
      <c r="C10" s="262"/>
      <c r="D10" s="262"/>
      <c r="F10" s="270" t="e">
        <f aca="false">"4."&amp;mergeValue()</f>
        <v>#VALUE!</v>
      </c>
      <c r="G10" s="271" t="s">
        <v>135</v>
      </c>
      <c r="H10" s="266" t="s">
        <v>136</v>
      </c>
      <c r="I10" s="273"/>
      <c r="J10" s="274"/>
      <c r="K10" s="262"/>
      <c r="L10" s="262"/>
      <c r="M10" s="262"/>
      <c r="N10" s="262"/>
      <c r="O10" s="262"/>
      <c r="P10" s="262"/>
      <c r="Q10" s="262"/>
      <c r="R10" s="262"/>
      <c r="S10" s="262"/>
      <c r="T10" s="262"/>
    </row>
    <row r="11" s="263" customFormat="true" ht="18.75" hidden="false" customHeight="false" outlineLevel="0" collapsed="false">
      <c r="A11" s="275"/>
      <c r="B11" s="275" t="n">
        <v>1</v>
      </c>
      <c r="C11" s="275"/>
      <c r="D11" s="275"/>
      <c r="F11" s="270" t="e">
        <f aca="false">"4."&amp;mergeValue() &amp;"."&amp;mergeValue()</f>
        <v>#VALUE!</v>
      </c>
      <c r="G11" s="276" t="s">
        <v>137</v>
      </c>
      <c r="H11" s="272" t="e">
        <f aca="false">IF(#NAME?="","",#NAME?)</f>
        <v>#N/A</v>
      </c>
      <c r="I11" s="273" t="s">
        <v>138</v>
      </c>
      <c r="J11" s="274"/>
      <c r="K11" s="262"/>
      <c r="L11" s="262"/>
      <c r="M11" s="262"/>
      <c r="N11" s="262"/>
      <c r="O11" s="262"/>
      <c r="P11" s="262"/>
      <c r="Q11" s="262"/>
      <c r="R11" s="262"/>
      <c r="S11" s="262"/>
      <c r="T11" s="262"/>
    </row>
    <row r="12" s="263" customFormat="true" ht="22.5" hidden="false" customHeight="false" outlineLevel="0" collapsed="false">
      <c r="A12" s="275"/>
      <c r="B12" s="275"/>
      <c r="C12" s="275" t="n">
        <v>1</v>
      </c>
      <c r="D12" s="275"/>
      <c r="F12" s="270" t="e">
        <f aca="false">"4."&amp;mergeValue() &amp;"."&amp;mergeValue()&amp;"."&amp;mergeValue()</f>
        <v>#VALUE!</v>
      </c>
      <c r="G12" s="277" t="s">
        <v>139</v>
      </c>
      <c r="H12" s="272"/>
      <c r="I12" s="273" t="s">
        <v>140</v>
      </c>
      <c r="J12" s="274"/>
      <c r="K12" s="262"/>
      <c r="L12" s="262"/>
      <c r="M12" s="262"/>
      <c r="N12" s="262"/>
      <c r="O12" s="262"/>
      <c r="P12" s="262"/>
      <c r="Q12" s="262"/>
      <c r="R12" s="262"/>
      <c r="S12" s="262"/>
      <c r="T12" s="262"/>
    </row>
    <row r="13" s="263" customFormat="true" ht="39" hidden="false" customHeight="true" outlineLevel="0" collapsed="false">
      <c r="A13" s="275"/>
      <c r="B13" s="275"/>
      <c r="C13" s="275"/>
      <c r="D13" s="275" t="n">
        <v>1</v>
      </c>
      <c r="F13" s="270" t="e">
        <f aca="false">"4."&amp;mergeValue() &amp;"."&amp;mergeValue()&amp;"."&amp;mergeValue()&amp;"."&amp;mergeValue()</f>
        <v>#VALUE!</v>
      </c>
      <c r="G13" s="278" t="s">
        <v>141</v>
      </c>
      <c r="H13" s="272"/>
      <c r="I13" s="279" t="s">
        <v>142</v>
      </c>
      <c r="J13" s="274"/>
      <c r="K13" s="262"/>
      <c r="L13" s="262"/>
      <c r="M13" s="262"/>
      <c r="N13" s="262"/>
      <c r="O13" s="262"/>
      <c r="P13" s="262"/>
      <c r="Q13" s="262"/>
      <c r="R13" s="262"/>
      <c r="S13" s="262"/>
      <c r="T13" s="262"/>
    </row>
    <row r="14" s="263" customFormat="true" ht="18.75" hidden="false" customHeight="false" outlineLevel="0" collapsed="false">
      <c r="A14" s="275"/>
      <c r="B14" s="275"/>
      <c r="C14" s="275"/>
      <c r="D14" s="275"/>
      <c r="F14" s="336"/>
      <c r="G14" s="337" t="s">
        <v>189</v>
      </c>
      <c r="H14" s="338"/>
      <c r="I14" s="279"/>
      <c r="J14" s="274"/>
      <c r="K14" s="262"/>
      <c r="L14" s="262"/>
      <c r="M14" s="262"/>
      <c r="N14" s="262"/>
      <c r="O14" s="262"/>
      <c r="P14" s="262"/>
      <c r="Q14" s="262"/>
      <c r="R14" s="262"/>
      <c r="S14" s="262"/>
      <c r="T14" s="262"/>
    </row>
    <row r="15" s="263" customFormat="true" ht="18.75" hidden="false" customHeight="false" outlineLevel="0" collapsed="false">
      <c r="A15" s="275"/>
      <c r="B15" s="275"/>
      <c r="C15" s="275"/>
      <c r="D15" s="275"/>
      <c r="F15" s="336"/>
      <c r="G15" s="411" t="s">
        <v>190</v>
      </c>
      <c r="H15" s="343"/>
      <c r="I15" s="344"/>
      <c r="J15" s="274"/>
      <c r="K15" s="262"/>
      <c r="L15" s="262"/>
      <c r="M15" s="262"/>
      <c r="N15" s="262"/>
      <c r="O15" s="262"/>
      <c r="P15" s="262"/>
      <c r="Q15" s="262"/>
      <c r="R15" s="262"/>
      <c r="S15" s="262"/>
      <c r="T15" s="262"/>
    </row>
    <row r="16" s="263" customFormat="true" ht="18.75" hidden="false" customHeight="false" outlineLevel="0" collapsed="false">
      <c r="A16" s="275"/>
      <c r="B16" s="262"/>
      <c r="C16" s="262"/>
      <c r="D16" s="262"/>
      <c r="F16" s="336"/>
      <c r="G16" s="188" t="s">
        <v>191</v>
      </c>
      <c r="H16" s="343"/>
      <c r="I16" s="344"/>
      <c r="J16" s="274"/>
      <c r="K16" s="262"/>
      <c r="L16" s="262"/>
      <c r="M16" s="262"/>
      <c r="N16" s="262"/>
      <c r="O16" s="262"/>
      <c r="P16" s="262"/>
      <c r="Q16" s="262"/>
      <c r="R16" s="262"/>
      <c r="S16" s="262"/>
      <c r="T16" s="262"/>
    </row>
    <row r="17" s="263" customFormat="true" ht="18.75" hidden="false" customHeight="false" outlineLevel="0" collapsed="false">
      <c r="A17" s="262"/>
      <c r="B17" s="262"/>
      <c r="C17" s="262"/>
      <c r="D17" s="262"/>
      <c r="F17" s="336"/>
      <c r="G17" s="345" t="s">
        <v>192</v>
      </c>
      <c r="H17" s="343"/>
      <c r="I17" s="344"/>
      <c r="J17" s="274"/>
      <c r="K17" s="262"/>
      <c r="L17" s="262"/>
      <c r="M17" s="262"/>
      <c r="N17" s="262"/>
      <c r="O17" s="262"/>
      <c r="P17" s="262"/>
      <c r="Q17" s="262"/>
      <c r="R17" s="262"/>
      <c r="S17" s="262"/>
      <c r="T17" s="262"/>
    </row>
    <row r="18" s="245" customFormat="true" ht="3" hidden="false" customHeight="true" outlineLevel="0" collapsed="false">
      <c r="A18" s="209"/>
      <c r="B18" s="209"/>
      <c r="C18" s="209"/>
      <c r="D18" s="209"/>
      <c r="F18" s="280"/>
      <c r="G18" s="281"/>
      <c r="H18" s="282"/>
      <c r="I18" s="283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</row>
    <row r="19" s="245" customFormat="true" ht="15" hidden="false" customHeight="true" outlineLevel="0" collapsed="false">
      <c r="A19" s="209"/>
      <c r="B19" s="209"/>
      <c r="C19" s="209"/>
      <c r="D19" s="209"/>
      <c r="F19" s="280"/>
      <c r="G19" s="284" t="s">
        <v>143</v>
      </c>
      <c r="H19" s="284"/>
      <c r="I19" s="283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</row>
  </sheetData>
  <sheetProtection sheet="true" password="fa9c" objects="true" scenarios="true" formatColumns="false" formatRows="false"/>
  <mergeCells count="8">
    <mergeCell ref="F2:H2"/>
    <mergeCell ref="F4:H4"/>
    <mergeCell ref="I4:I5"/>
    <mergeCell ref="A8:A16"/>
    <mergeCell ref="B11:B15"/>
    <mergeCell ref="C12:C14"/>
    <mergeCell ref="I13:I14"/>
    <mergeCell ref="G19:H19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I15:I19" type="textLength">
      <formula1>900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A33"/>
  <sheetViews>
    <sheetView showFormulas="false" showGridLines="false" showRowColHeaders="true" showZeros="true" rightToLeft="false" tabSelected="false" showOutlineSymbols="true" defaultGridColor="true" view="normal" topLeftCell="K4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4.25" zeroHeight="false" outlineLevelRow="0" outlineLevelCol="0"/>
  <cols>
    <col collapsed="false" customWidth="false" hidden="true" outlineLevel="0" max="6" min="1" style="138" width="10.56"/>
    <col collapsed="false" customWidth="true" hidden="true" outlineLevel="0" max="7" min="7" style="285" width="9.14"/>
    <col collapsed="false" customWidth="true" hidden="true" outlineLevel="0" max="8" min="8" style="285" width="2.01"/>
    <col collapsed="false" customWidth="true" hidden="true" outlineLevel="0" max="9" min="9" style="285" width="3.71"/>
    <col collapsed="false" customWidth="true" hidden="true" outlineLevel="0" max="10" min="10" style="260" width="3.71"/>
    <col collapsed="false" customWidth="true" hidden="false" outlineLevel="0" max="11" min="11" style="260" width="3.71"/>
    <col collapsed="false" customWidth="true" hidden="false" outlineLevel="0" max="12" min="12" style="138" width="12.71"/>
    <col collapsed="false" customWidth="true" hidden="false" outlineLevel="0" max="13" min="13" style="138" width="47.43"/>
    <col collapsed="false" customWidth="true" hidden="false" outlineLevel="0" max="14" min="14" style="138" width="3.71"/>
    <col collapsed="false" customWidth="true" hidden="false" outlineLevel="0" max="15" min="15" style="138" width="4.14"/>
    <col collapsed="false" customWidth="true" hidden="false" outlineLevel="0" max="16" min="16" style="138" width="18.14"/>
    <col collapsed="false" customWidth="true" hidden="false" outlineLevel="0" max="19" min="17" style="138" width="3.71"/>
    <col collapsed="false" customWidth="true" hidden="false" outlineLevel="0" max="20" min="20" style="138" width="12.86"/>
    <col collapsed="false" customWidth="true" hidden="false" outlineLevel="0" max="23" min="21" style="138" width="3.71"/>
    <col collapsed="false" customWidth="true" hidden="false" outlineLevel="0" max="24" min="24" style="138" width="12.86"/>
    <col collapsed="false" customWidth="true" hidden="false" outlineLevel="0" max="27" min="25" style="138" width="3.71"/>
    <col collapsed="false" customWidth="true" hidden="false" outlineLevel="0" max="28" min="28" style="138" width="12.86"/>
    <col collapsed="false" customWidth="true" hidden="false" outlineLevel="0" max="32" min="29" style="138" width="21.43"/>
    <col collapsed="false" customWidth="true" hidden="false" outlineLevel="0" max="33" min="33" style="138" width="11.7"/>
    <col collapsed="false" customWidth="true" hidden="false" outlineLevel="0" max="34" min="34" style="138" width="3.71"/>
    <col collapsed="false" customWidth="true" hidden="false" outlineLevel="0" max="35" min="35" style="138" width="11.7"/>
    <col collapsed="false" customWidth="true" hidden="true" outlineLevel="0" max="36" min="36" style="138" width="8.57"/>
    <col collapsed="false" customWidth="true" hidden="false" outlineLevel="0" max="37" min="37" style="138" width="4.57"/>
    <col collapsed="false" customWidth="true" hidden="false" outlineLevel="0" max="38" min="38" style="138" width="115.72"/>
    <col collapsed="false" customWidth="false" hidden="false" outlineLevel="0" max="40" min="39" style="143" width="10.56"/>
    <col collapsed="false" customWidth="true" hidden="false" outlineLevel="0" max="41" min="41" style="143" width="13.43"/>
    <col collapsed="false" customWidth="false" hidden="false" outlineLevel="0" max="49" min="42" style="143" width="10.56"/>
    <col collapsed="false" customWidth="false" hidden="false" outlineLevel="0" max="1025" min="50" style="138" width="10.56"/>
  </cols>
  <sheetData>
    <row r="1" customFormat="false" ht="14.25" hidden="true" customHeight="false" outlineLevel="0" collapsed="false"/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3" hidden="false" customHeight="true" outlineLevel="0" collapsed="false">
      <c r="J4" s="287"/>
      <c r="K4" s="287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153"/>
      <c r="AD4" s="153"/>
      <c r="AE4" s="153"/>
      <c r="AF4" s="153"/>
      <c r="AG4" s="153"/>
      <c r="AH4" s="153"/>
      <c r="AI4" s="153"/>
      <c r="AJ4" s="288"/>
    </row>
    <row r="5" customFormat="false" ht="26.1" hidden="false" customHeight="true" outlineLevel="0" collapsed="false">
      <c r="J5" s="287"/>
      <c r="K5" s="287"/>
      <c r="L5" s="290" t="s">
        <v>246</v>
      </c>
      <c r="M5" s="290"/>
      <c r="N5" s="290"/>
      <c r="O5" s="290"/>
      <c r="P5" s="290"/>
      <c r="Q5" s="290"/>
      <c r="R5" s="290"/>
      <c r="S5" s="290"/>
      <c r="T5" s="290"/>
      <c r="U5" s="290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437"/>
      <c r="AK5" s="153"/>
    </row>
    <row r="6" customFormat="false" ht="3" hidden="false" customHeight="true" outlineLevel="0" collapsed="false">
      <c r="J6" s="287"/>
      <c r="K6" s="287"/>
      <c r="L6" s="288"/>
      <c r="M6" s="288"/>
      <c r="N6" s="288"/>
      <c r="O6" s="288"/>
      <c r="P6" s="288"/>
      <c r="Q6" s="288"/>
      <c r="R6" s="293"/>
      <c r="S6" s="293"/>
      <c r="T6" s="293"/>
      <c r="U6" s="293"/>
      <c r="V6" s="293"/>
      <c r="W6" s="293"/>
      <c r="X6" s="288"/>
    </row>
    <row r="7" s="351" customFormat="true" ht="6" hidden="true" customHeight="false" outlineLevel="0" collapsed="false">
      <c r="G7" s="352"/>
      <c r="H7" s="352"/>
      <c r="L7" s="353"/>
      <c r="M7" s="415"/>
      <c r="N7" s="417"/>
      <c r="O7" s="417"/>
      <c r="P7" s="417"/>
      <c r="Q7" s="417"/>
      <c r="R7" s="417"/>
      <c r="S7" s="417"/>
      <c r="T7" s="417"/>
      <c r="U7" s="357"/>
      <c r="V7" s="357"/>
      <c r="W7" s="357"/>
      <c r="X7" s="355"/>
      <c r="Y7" s="355"/>
      <c r="Z7" s="355"/>
      <c r="AA7" s="355"/>
      <c r="AB7" s="355"/>
      <c r="AC7" s="355"/>
      <c r="AD7" s="355"/>
      <c r="AE7" s="355"/>
      <c r="AF7" s="355"/>
      <c r="AG7" s="355"/>
      <c r="AH7" s="355"/>
    </row>
    <row r="8" s="245" customFormat="true" ht="18.75" hidden="false" customHeight="false" outlineLevel="0" collapsed="false">
      <c r="G8" s="358"/>
      <c r="H8" s="358"/>
      <c r="L8" s="280"/>
      <c r="M8" s="312" t="e">
        <f aca="false">"Дата подачи заявления об "&amp;IF(#NAME?="","утверждении","изменении") &amp; " тарифов"</f>
        <v>#N/A</v>
      </c>
      <c r="N8" s="313" t="e">
        <f aca="false">IF(#NAME?="",IF(#NAME?="","",#NAME?),#NAME?)</f>
        <v>#N/A</v>
      </c>
      <c r="O8" s="313"/>
      <c r="P8" s="313"/>
      <c r="Q8" s="313"/>
      <c r="R8" s="313"/>
      <c r="S8" s="313"/>
      <c r="T8" s="313"/>
      <c r="U8" s="360"/>
      <c r="V8" s="283"/>
      <c r="W8" s="283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</row>
    <row r="9" s="245" customFormat="true" ht="18.75" hidden="false" customHeight="false" outlineLevel="0" collapsed="false">
      <c r="G9" s="358"/>
      <c r="H9" s="358"/>
      <c r="L9" s="280"/>
      <c r="M9" s="312" t="e">
        <f aca="false">"Номер подачи заявления об "&amp;IF(#NAME?="","утверждении","изменении") &amp; " тарифов"</f>
        <v>#N/A</v>
      </c>
      <c r="N9" s="313" t="e">
        <f aca="false">IF(#NAME?="",IF(#NAME?="","",#NAME?),#NAME?)</f>
        <v>#N/A</v>
      </c>
      <c r="O9" s="313"/>
      <c r="P9" s="313"/>
      <c r="Q9" s="313"/>
      <c r="R9" s="313"/>
      <c r="S9" s="313"/>
      <c r="T9" s="313"/>
      <c r="U9" s="360"/>
      <c r="V9" s="283"/>
      <c r="W9" s="283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</row>
    <row r="10" s="351" customFormat="true" ht="6" hidden="true" customHeight="false" outlineLevel="0" collapsed="false">
      <c r="G10" s="352"/>
      <c r="H10" s="352"/>
      <c r="L10" s="353"/>
      <c r="M10" s="489"/>
      <c r="N10" s="490"/>
      <c r="O10" s="490"/>
      <c r="P10" s="490"/>
      <c r="Q10" s="490"/>
      <c r="R10" s="490"/>
      <c r="S10" s="490"/>
      <c r="T10" s="490"/>
      <c r="U10" s="357"/>
      <c r="V10" s="357"/>
      <c r="W10" s="357"/>
      <c r="X10" s="355"/>
      <c r="Y10" s="355"/>
      <c r="Z10" s="355"/>
      <c r="AA10" s="355"/>
      <c r="AB10" s="355"/>
      <c r="AC10" s="355"/>
      <c r="AD10" s="355"/>
      <c r="AE10" s="355"/>
      <c r="AF10" s="355"/>
      <c r="AG10" s="355"/>
      <c r="AH10" s="355"/>
    </row>
    <row r="11" s="263" customFormat="true" ht="11.25" hidden="true" customHeight="false" outlineLevel="0" collapsed="false">
      <c r="G11" s="361"/>
      <c r="H11" s="361"/>
      <c r="L11" s="362"/>
      <c r="M11" s="362"/>
      <c r="N11" s="362"/>
      <c r="O11" s="362"/>
      <c r="P11" s="362"/>
      <c r="Q11" s="362"/>
      <c r="R11" s="443"/>
      <c r="S11" s="443"/>
      <c r="T11" s="443"/>
      <c r="U11" s="443"/>
      <c r="V11" s="443"/>
      <c r="W11" s="443"/>
      <c r="X11" s="444"/>
      <c r="AC11" s="262" t="s">
        <v>247</v>
      </c>
      <c r="AD11" s="262" t="s">
        <v>248</v>
      </c>
      <c r="AE11" s="262" t="s">
        <v>247</v>
      </c>
      <c r="AF11" s="262" t="s">
        <v>248</v>
      </c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</row>
    <row r="12" s="263" customFormat="true" ht="11.25" hidden="true" customHeight="false" outlineLevel="0" collapsed="false">
      <c r="G12" s="361"/>
      <c r="H12" s="361"/>
      <c r="L12" s="362"/>
      <c r="M12" s="362"/>
      <c r="N12" s="362"/>
      <c r="O12" s="362"/>
      <c r="P12" s="362"/>
      <c r="Q12" s="362"/>
      <c r="R12" s="443"/>
      <c r="S12" s="443"/>
      <c r="T12" s="443"/>
      <c r="U12" s="443"/>
      <c r="V12" s="443"/>
      <c r="W12" s="443"/>
      <c r="X12" s="444"/>
      <c r="AJ12" s="363" t="s">
        <v>194</v>
      </c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</row>
    <row r="13" customFormat="false" ht="14.25" hidden="false" customHeight="false" outlineLevel="0" collapsed="false">
      <c r="J13" s="287"/>
      <c r="K13" s="287"/>
      <c r="L13" s="288"/>
      <c r="M13" s="288"/>
      <c r="N13" s="288"/>
      <c r="O13" s="288"/>
      <c r="P13" s="288"/>
      <c r="Q13" s="288"/>
      <c r="R13" s="445"/>
      <c r="S13" s="445"/>
      <c r="T13" s="445"/>
      <c r="U13" s="445"/>
      <c r="V13" s="445"/>
      <c r="W13" s="445"/>
      <c r="X13" s="446"/>
      <c r="AC13" s="445"/>
      <c r="AD13" s="445"/>
      <c r="AE13" s="445"/>
      <c r="AF13" s="445"/>
      <c r="AG13" s="445"/>
      <c r="AH13" s="445"/>
      <c r="AI13" s="445"/>
      <c r="AJ13" s="445"/>
    </row>
    <row r="14" customFormat="false" ht="14.25" hidden="false" customHeight="true" outlineLevel="0" collapsed="false">
      <c r="J14" s="287"/>
      <c r="K14" s="287"/>
      <c r="L14" s="295" t="s">
        <v>126</v>
      </c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165" t="s">
        <v>127</v>
      </c>
    </row>
    <row r="15" customFormat="false" ht="14.25" hidden="false" customHeight="true" outlineLevel="0" collapsed="false">
      <c r="J15" s="287"/>
      <c r="K15" s="287"/>
      <c r="L15" s="295" t="s">
        <v>78</v>
      </c>
      <c r="M15" s="295" t="s">
        <v>249</v>
      </c>
      <c r="N15" s="295" t="s">
        <v>250</v>
      </c>
      <c r="O15" s="295"/>
      <c r="P15" s="295"/>
      <c r="Q15" s="447" t="s">
        <v>251</v>
      </c>
      <c r="R15" s="447"/>
      <c r="S15" s="447"/>
      <c r="T15" s="447"/>
      <c r="U15" s="447" t="s">
        <v>252</v>
      </c>
      <c r="V15" s="447"/>
      <c r="W15" s="447"/>
      <c r="X15" s="447"/>
      <c r="Y15" s="447" t="s">
        <v>253</v>
      </c>
      <c r="Z15" s="447"/>
      <c r="AA15" s="447"/>
      <c r="AB15" s="447"/>
      <c r="AC15" s="447" t="s">
        <v>196</v>
      </c>
      <c r="AD15" s="447"/>
      <c r="AE15" s="447"/>
      <c r="AF15" s="447"/>
      <c r="AG15" s="447"/>
      <c r="AH15" s="447"/>
      <c r="AI15" s="447"/>
      <c r="AJ15" s="295" t="s">
        <v>197</v>
      </c>
      <c r="AK15" s="365" t="s">
        <v>170</v>
      </c>
      <c r="AL15" s="165"/>
    </row>
    <row r="16" customFormat="false" ht="27.95" hidden="false" customHeight="true" outlineLevel="0" collapsed="false">
      <c r="J16" s="287"/>
      <c r="K16" s="287"/>
      <c r="L16" s="295"/>
      <c r="M16" s="295"/>
      <c r="N16" s="295"/>
      <c r="O16" s="295"/>
      <c r="P16" s="295"/>
      <c r="Q16" s="447"/>
      <c r="R16" s="447"/>
      <c r="S16" s="447"/>
      <c r="T16" s="447"/>
      <c r="U16" s="447"/>
      <c r="V16" s="447"/>
      <c r="W16" s="447"/>
      <c r="X16" s="447"/>
      <c r="Y16" s="447"/>
      <c r="Z16" s="447"/>
      <c r="AA16" s="447"/>
      <c r="AB16" s="447"/>
      <c r="AC16" s="447" t="s">
        <v>264</v>
      </c>
      <c r="AD16" s="447"/>
      <c r="AE16" s="165" t="s">
        <v>255</v>
      </c>
      <c r="AF16" s="165"/>
      <c r="AG16" s="448" t="s">
        <v>200</v>
      </c>
      <c r="AH16" s="448"/>
      <c r="AI16" s="448"/>
      <c r="AJ16" s="295"/>
      <c r="AK16" s="365"/>
      <c r="AL16" s="165"/>
    </row>
    <row r="17" customFormat="false" ht="14.25" hidden="false" customHeight="true" outlineLevel="0" collapsed="false">
      <c r="J17" s="287"/>
      <c r="K17" s="287"/>
      <c r="L17" s="295"/>
      <c r="M17" s="295"/>
      <c r="N17" s="295"/>
      <c r="O17" s="295"/>
      <c r="P17" s="295"/>
      <c r="Q17" s="447"/>
      <c r="R17" s="447"/>
      <c r="S17" s="447"/>
      <c r="T17" s="447"/>
      <c r="U17" s="447"/>
      <c r="V17" s="447"/>
      <c r="W17" s="447"/>
      <c r="X17" s="447"/>
      <c r="Y17" s="447"/>
      <c r="Z17" s="447"/>
      <c r="AA17" s="447"/>
      <c r="AB17" s="447"/>
      <c r="AC17" s="447" t="s">
        <v>256</v>
      </c>
      <c r="AD17" s="447" t="s">
        <v>257</v>
      </c>
      <c r="AE17" s="447" t="s">
        <v>256</v>
      </c>
      <c r="AF17" s="447" t="s">
        <v>257</v>
      </c>
      <c r="AG17" s="449" t="s">
        <v>258</v>
      </c>
      <c r="AH17" s="449" t="s">
        <v>259</v>
      </c>
      <c r="AI17" s="449"/>
      <c r="AJ17" s="295"/>
      <c r="AK17" s="365"/>
      <c r="AL17" s="165"/>
    </row>
    <row r="18" customFormat="false" ht="12" hidden="false" customHeight="true" outlineLevel="0" collapsed="false">
      <c r="J18" s="287"/>
      <c r="K18" s="369" t="n">
        <v>1</v>
      </c>
      <c r="L18" s="316" t="s">
        <v>80</v>
      </c>
      <c r="M18" s="316" t="s">
        <v>81</v>
      </c>
      <c r="N18" s="371" t="n">
        <f aca="true">OFFSET(N18,0,-1)+1</f>
        <v>3</v>
      </c>
      <c r="O18" s="371"/>
      <c r="P18" s="371"/>
      <c r="Q18" s="371" t="n">
        <f aca="true">OFFSET(Q18,0,-3)+1</f>
        <v>4</v>
      </c>
      <c r="R18" s="371"/>
      <c r="S18" s="371"/>
      <c r="T18" s="371"/>
      <c r="U18" s="371" t="n">
        <f aca="true">OFFSET(U18,0,-4)+1</f>
        <v>5</v>
      </c>
      <c r="V18" s="371"/>
      <c r="W18" s="371"/>
      <c r="X18" s="371"/>
      <c r="Y18" s="450"/>
      <c r="Z18" s="450"/>
      <c r="AA18" s="450" t="n">
        <f aca="true">OFFSET(U18,0,0)+1</f>
        <v>6</v>
      </c>
      <c r="AB18" s="451" t="n">
        <f aca="false">AA18</f>
        <v>6</v>
      </c>
      <c r="AC18" s="371" t="n">
        <f aca="true">OFFSET(AC18,0,-1)+1</f>
        <v>7</v>
      </c>
      <c r="AD18" s="371" t="n">
        <f aca="true">OFFSET(AD18,0,-1)+1</f>
        <v>8</v>
      </c>
      <c r="AE18" s="371" t="n">
        <f aca="true">OFFSET(AE18,0,-1)+1</f>
        <v>9</v>
      </c>
      <c r="AF18" s="371" t="n">
        <f aca="true">OFFSET(AF18,0,-1)+1</f>
        <v>10</v>
      </c>
      <c r="AG18" s="371" t="n">
        <f aca="true">OFFSET(AG18,0,-1)+1</f>
        <v>11</v>
      </c>
      <c r="AH18" s="371" t="n">
        <f aca="true">OFFSET(AH18,0,-1)+1</f>
        <v>12</v>
      </c>
      <c r="AI18" s="371" t="n">
        <f aca="true">OFFSET(AI18,0,-1)+1</f>
        <v>13</v>
      </c>
      <c r="AJ18" s="371" t="n">
        <f aca="true">OFFSET(AJ18,0,-1)+1</f>
        <v>14</v>
      </c>
      <c r="AK18" s="452"/>
      <c r="AL18" s="371" t="n">
        <v>15</v>
      </c>
    </row>
    <row r="19" customFormat="false" ht="22.5" hidden="false" customHeight="false" outlineLevel="0" collapsed="false">
      <c r="A19" s="372" t="n">
        <v>1</v>
      </c>
      <c r="B19" s="143"/>
      <c r="C19" s="143"/>
      <c r="D19" s="143"/>
      <c r="E19" s="143"/>
      <c r="F19" s="259"/>
      <c r="G19" s="259"/>
      <c r="H19" s="259"/>
      <c r="J19" s="287"/>
      <c r="K19" s="287"/>
      <c r="L19" s="383" t="e">
        <f aca="false">mergeValue()</f>
        <v>#VALUE!</v>
      </c>
      <c r="M19" s="491" t="s">
        <v>110</v>
      </c>
      <c r="N19" s="492"/>
      <c r="O19" s="492"/>
      <c r="P19" s="492"/>
      <c r="Q19" s="492"/>
      <c r="R19" s="492"/>
      <c r="S19" s="492"/>
      <c r="T19" s="492"/>
      <c r="U19" s="492"/>
      <c r="V19" s="492"/>
      <c r="W19" s="492"/>
      <c r="X19" s="492"/>
      <c r="Y19" s="492"/>
      <c r="Z19" s="492"/>
      <c r="AA19" s="492"/>
      <c r="AB19" s="492"/>
      <c r="AC19" s="492"/>
      <c r="AD19" s="492"/>
      <c r="AE19" s="492"/>
      <c r="AF19" s="492"/>
      <c r="AG19" s="492"/>
      <c r="AH19" s="492"/>
      <c r="AI19" s="492"/>
      <c r="AJ19" s="492"/>
      <c r="AK19" s="492"/>
      <c r="AL19" s="454" t="s">
        <v>206</v>
      </c>
    </row>
    <row r="20" customFormat="false" ht="22.5" hidden="false" customHeight="false" outlineLevel="0" collapsed="false">
      <c r="A20" s="372"/>
      <c r="B20" s="372" t="n">
        <v>1</v>
      </c>
      <c r="C20" s="143"/>
      <c r="D20" s="143"/>
      <c r="E20" s="143"/>
      <c r="F20" s="381"/>
      <c r="G20" s="144"/>
      <c r="H20" s="144"/>
      <c r="I20" s="455"/>
      <c r="J20" s="304"/>
      <c r="K20" s="138"/>
      <c r="L20" s="383" t="e">
        <f aca="false">mergeValue() &amp;"."&amp;mergeValue()</f>
        <v>#VALUE!</v>
      </c>
      <c r="M20" s="384" t="s">
        <v>75</v>
      </c>
      <c r="N20" s="493"/>
      <c r="O20" s="493"/>
      <c r="P20" s="493"/>
      <c r="Q20" s="493"/>
      <c r="R20" s="493"/>
      <c r="S20" s="493"/>
      <c r="T20" s="493"/>
      <c r="U20" s="493"/>
      <c r="V20" s="493"/>
      <c r="W20" s="493"/>
      <c r="X20" s="493"/>
      <c r="Y20" s="493"/>
      <c r="Z20" s="493"/>
      <c r="AA20" s="493"/>
      <c r="AB20" s="493"/>
      <c r="AC20" s="493"/>
      <c r="AD20" s="493"/>
      <c r="AE20" s="493"/>
      <c r="AF20" s="493"/>
      <c r="AG20" s="493"/>
      <c r="AH20" s="493"/>
      <c r="AI20" s="493"/>
      <c r="AJ20" s="493"/>
      <c r="AK20" s="493"/>
      <c r="AL20" s="279" t="s">
        <v>207</v>
      </c>
    </row>
    <row r="21" customFormat="false" ht="45" hidden="false" customHeight="false" outlineLevel="0" collapsed="false">
      <c r="A21" s="372"/>
      <c r="B21" s="372"/>
      <c r="C21" s="372" t="n">
        <v>1</v>
      </c>
      <c r="D21" s="143"/>
      <c r="E21" s="143"/>
      <c r="F21" s="381"/>
      <c r="G21" s="144"/>
      <c r="H21" s="144"/>
      <c r="I21" s="455"/>
      <c r="J21" s="304"/>
      <c r="K21" s="138"/>
      <c r="L21" s="383" t="e">
        <f aca="false">mergeValue() &amp;"."&amp;mergeValue()&amp;"."&amp;mergeValue()</f>
        <v>#VALUE!</v>
      </c>
      <c r="M21" s="387" t="s">
        <v>208</v>
      </c>
      <c r="N21" s="493"/>
      <c r="O21" s="493"/>
      <c r="P21" s="493"/>
      <c r="Q21" s="493"/>
      <c r="R21" s="493"/>
      <c r="S21" s="493"/>
      <c r="T21" s="493"/>
      <c r="U21" s="493"/>
      <c r="V21" s="493"/>
      <c r="W21" s="493"/>
      <c r="X21" s="493"/>
      <c r="Y21" s="493"/>
      <c r="Z21" s="493"/>
      <c r="AA21" s="493"/>
      <c r="AB21" s="493"/>
      <c r="AC21" s="493"/>
      <c r="AD21" s="493"/>
      <c r="AE21" s="493"/>
      <c r="AF21" s="493"/>
      <c r="AG21" s="493"/>
      <c r="AH21" s="493"/>
      <c r="AI21" s="493"/>
      <c r="AJ21" s="493"/>
      <c r="AK21" s="493"/>
      <c r="AL21" s="279" t="s">
        <v>209</v>
      </c>
    </row>
    <row r="22" customFormat="false" ht="20.1" hidden="false" customHeight="true" outlineLevel="0" collapsed="false">
      <c r="A22" s="372"/>
      <c r="B22" s="372"/>
      <c r="C22" s="372"/>
      <c r="D22" s="372" t="n">
        <v>1</v>
      </c>
      <c r="E22" s="143"/>
      <c r="F22" s="381"/>
      <c r="G22" s="144"/>
      <c r="H22" s="144"/>
      <c r="I22" s="457"/>
      <c r="J22" s="458"/>
      <c r="K22" s="152"/>
      <c r="L22" s="376" t="e">
        <f aca="false">mergeValue() &amp;"."&amp;mergeValue()&amp;"."&amp;mergeValue()&amp;"."&amp;mergeValue()</f>
        <v>#VALUE!</v>
      </c>
      <c r="M22" s="494"/>
      <c r="N22" s="495"/>
      <c r="O22" s="461" t="s">
        <v>80</v>
      </c>
      <c r="P22" s="462"/>
      <c r="Q22" s="395" t="s">
        <v>26</v>
      </c>
      <c r="R22" s="460"/>
      <c r="S22" s="463" t="n">
        <v>1</v>
      </c>
      <c r="T22" s="270"/>
      <c r="U22" s="395" t="s">
        <v>26</v>
      </c>
      <c r="V22" s="460"/>
      <c r="W22" s="463" t="s">
        <v>80</v>
      </c>
      <c r="X22" s="465"/>
      <c r="Y22" s="395" t="s">
        <v>26</v>
      </c>
      <c r="Z22" s="466"/>
      <c r="AA22" s="463" t="n">
        <v>1</v>
      </c>
      <c r="AB22" s="496"/>
      <c r="AC22" s="468"/>
      <c r="AD22" s="468"/>
      <c r="AE22" s="497"/>
      <c r="AF22" s="468"/>
      <c r="AG22" s="469"/>
      <c r="AH22" s="395" t="s">
        <v>74</v>
      </c>
      <c r="AI22" s="469"/>
      <c r="AJ22" s="395" t="s">
        <v>26</v>
      </c>
      <c r="AK22" s="396"/>
      <c r="AL22" s="279" t="s">
        <v>260</v>
      </c>
      <c r="AM22" s="143" t="e">
        <f aca="false">strCheckDateOnDP(#NAME?)</f>
        <v>#N/A</v>
      </c>
      <c r="AN22" s="140" t="str">
        <f aca="false">IF(AND(COUNTIF(AO18:AO26,AO22)&gt;1,AO22&lt;&gt;""),"ErrUnique:HasDoubleConn","")</f>
        <v/>
      </c>
      <c r="AO22" s="140"/>
      <c r="AP22" s="140"/>
      <c r="AQ22" s="140"/>
      <c r="AR22" s="140"/>
      <c r="AS22" s="140"/>
    </row>
    <row r="23" customFormat="false" ht="20.1" hidden="false" customHeight="true" outlineLevel="0" collapsed="false">
      <c r="A23" s="372"/>
      <c r="B23" s="372"/>
      <c r="C23" s="372"/>
      <c r="D23" s="372"/>
      <c r="E23" s="143"/>
      <c r="F23" s="381"/>
      <c r="G23" s="144"/>
      <c r="H23" s="144"/>
      <c r="I23" s="457"/>
      <c r="J23" s="458"/>
      <c r="K23" s="152"/>
      <c r="L23" s="376"/>
      <c r="M23" s="494"/>
      <c r="N23" s="495"/>
      <c r="O23" s="461"/>
      <c r="P23" s="462"/>
      <c r="Q23" s="395"/>
      <c r="R23" s="460"/>
      <c r="S23" s="463"/>
      <c r="T23" s="270"/>
      <c r="U23" s="395"/>
      <c r="V23" s="460"/>
      <c r="W23" s="463"/>
      <c r="X23" s="465"/>
      <c r="Y23" s="395"/>
      <c r="Z23" s="470"/>
      <c r="AA23" s="345"/>
      <c r="AB23" s="345"/>
      <c r="AC23" s="471"/>
      <c r="AD23" s="471"/>
      <c r="AE23" s="471"/>
      <c r="AF23" s="472" t="str">
        <f aca="false">AG22 &amp; "-" &amp; AI22</f>
        <v>-</v>
      </c>
      <c r="AG23" s="472"/>
      <c r="AH23" s="472"/>
      <c r="AI23" s="472"/>
      <c r="AJ23" s="472" t="s">
        <v>26</v>
      </c>
      <c r="AK23" s="473"/>
      <c r="AL23" s="279"/>
      <c r="AN23" s="140"/>
      <c r="AO23" s="140"/>
      <c r="AP23" s="140"/>
      <c r="AQ23" s="140"/>
      <c r="AR23" s="140"/>
      <c r="AS23" s="140"/>
    </row>
    <row r="24" customFormat="false" ht="20.1" hidden="false" customHeight="true" outlineLevel="0" collapsed="false">
      <c r="A24" s="372"/>
      <c r="B24" s="372"/>
      <c r="C24" s="372"/>
      <c r="D24" s="372"/>
      <c r="E24" s="143"/>
      <c r="F24" s="381"/>
      <c r="G24" s="144"/>
      <c r="H24" s="144"/>
      <c r="I24" s="457"/>
      <c r="J24" s="458"/>
      <c r="K24" s="152"/>
      <c r="L24" s="376"/>
      <c r="M24" s="494"/>
      <c r="N24" s="495"/>
      <c r="O24" s="461"/>
      <c r="P24" s="462"/>
      <c r="Q24" s="395"/>
      <c r="R24" s="460"/>
      <c r="S24" s="463"/>
      <c r="T24" s="270"/>
      <c r="U24" s="395"/>
      <c r="V24" s="474"/>
      <c r="W24" s="188"/>
      <c r="X24" s="345"/>
      <c r="Y24" s="475"/>
      <c r="Z24" s="475"/>
      <c r="AA24" s="475"/>
      <c r="AB24" s="475"/>
      <c r="AC24" s="471"/>
      <c r="AD24" s="471"/>
      <c r="AE24" s="471"/>
      <c r="AF24" s="471"/>
      <c r="AG24" s="404"/>
      <c r="AH24" s="176"/>
      <c r="AI24" s="176"/>
      <c r="AJ24" s="404"/>
      <c r="AK24" s="410"/>
      <c r="AL24" s="279"/>
      <c r="AN24" s="140"/>
      <c r="AO24" s="140"/>
      <c r="AP24" s="140"/>
      <c r="AQ24" s="140"/>
      <c r="AR24" s="140"/>
      <c r="AS24" s="140"/>
    </row>
    <row r="25" customFormat="false" ht="20.1" hidden="false" customHeight="true" outlineLevel="0" collapsed="false">
      <c r="A25" s="372"/>
      <c r="B25" s="372"/>
      <c r="C25" s="372"/>
      <c r="D25" s="372"/>
      <c r="E25" s="143"/>
      <c r="F25" s="381"/>
      <c r="G25" s="144"/>
      <c r="H25" s="144"/>
      <c r="I25" s="457"/>
      <c r="J25" s="458"/>
      <c r="K25" s="152"/>
      <c r="L25" s="376"/>
      <c r="M25" s="494"/>
      <c r="N25" s="495"/>
      <c r="O25" s="461"/>
      <c r="P25" s="462"/>
      <c r="Q25" s="395"/>
      <c r="R25" s="476"/>
      <c r="S25" s="477"/>
      <c r="T25" s="478"/>
      <c r="U25" s="475"/>
      <c r="V25" s="475"/>
      <c r="W25" s="475"/>
      <c r="X25" s="475"/>
      <c r="Y25" s="475"/>
      <c r="Z25" s="475"/>
      <c r="AA25" s="475"/>
      <c r="AB25" s="475"/>
      <c r="AC25" s="471"/>
      <c r="AD25" s="471"/>
      <c r="AE25" s="471"/>
      <c r="AF25" s="471"/>
      <c r="AG25" s="404"/>
      <c r="AH25" s="176"/>
      <c r="AI25" s="176"/>
      <c r="AJ25" s="404"/>
      <c r="AK25" s="410"/>
      <c r="AL25" s="279"/>
      <c r="AN25" s="140"/>
      <c r="AO25" s="140"/>
      <c r="AP25" s="140"/>
      <c r="AQ25" s="140"/>
      <c r="AR25" s="140"/>
      <c r="AS25" s="140"/>
    </row>
    <row r="26" s="2" customFormat="true" ht="20.1" hidden="false" customHeight="true" outlineLevel="0" collapsed="false">
      <c r="A26" s="372"/>
      <c r="B26" s="372"/>
      <c r="C26" s="372"/>
      <c r="D26" s="372"/>
      <c r="E26" s="192"/>
      <c r="F26" s="479"/>
      <c r="G26" s="192"/>
      <c r="H26" s="192"/>
      <c r="I26" s="457"/>
      <c r="J26" s="458"/>
      <c r="K26" s="152"/>
      <c r="L26" s="376"/>
      <c r="M26" s="494"/>
      <c r="N26" s="480"/>
      <c r="O26" s="409"/>
      <c r="P26" s="345" t="s">
        <v>261</v>
      </c>
      <c r="Q26" s="409"/>
      <c r="R26" s="409"/>
      <c r="S26" s="409"/>
      <c r="T26" s="409"/>
      <c r="U26" s="409"/>
      <c r="V26" s="409"/>
      <c r="W26" s="409"/>
      <c r="X26" s="409"/>
      <c r="Y26" s="409"/>
      <c r="Z26" s="409"/>
      <c r="AA26" s="409"/>
      <c r="AB26" s="409"/>
      <c r="AC26" s="409"/>
      <c r="AD26" s="409"/>
      <c r="AE26" s="409"/>
      <c r="AF26" s="409"/>
      <c r="AG26" s="409"/>
      <c r="AH26" s="409"/>
      <c r="AI26" s="409"/>
      <c r="AJ26" s="409"/>
      <c r="AK26" s="481"/>
      <c r="AL26" s="279"/>
      <c r="AM26" s="407"/>
      <c r="AN26" s="407"/>
      <c r="AO26" s="482"/>
      <c r="AP26" s="482"/>
      <c r="AQ26" s="482"/>
      <c r="AR26" s="482"/>
      <c r="AS26" s="482"/>
      <c r="AT26" s="407"/>
      <c r="AU26" s="407"/>
      <c r="AV26" s="407"/>
      <c r="AW26" s="407"/>
    </row>
    <row r="27" s="2" customFormat="true" ht="15" hidden="false" customHeight="true" outlineLevel="0" collapsed="false">
      <c r="A27" s="372"/>
      <c r="B27" s="372"/>
      <c r="C27" s="372"/>
      <c r="D27" s="192"/>
      <c r="E27" s="192"/>
      <c r="F27" s="381"/>
      <c r="G27" s="192"/>
      <c r="H27" s="192"/>
      <c r="I27" s="375"/>
      <c r="J27" s="408"/>
      <c r="K27" s="375"/>
      <c r="L27" s="483"/>
      <c r="M27" s="337" t="s">
        <v>262</v>
      </c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7"/>
      <c r="AK27" s="410"/>
      <c r="AL27" s="279"/>
      <c r="AM27" s="407"/>
      <c r="AN27" s="407"/>
      <c r="AO27" s="482"/>
      <c r="AP27" s="482"/>
      <c r="AQ27" s="482"/>
      <c r="AR27" s="482"/>
      <c r="AS27" s="482"/>
      <c r="AT27" s="407"/>
      <c r="AU27" s="407"/>
      <c r="AV27" s="407"/>
      <c r="AW27" s="407"/>
    </row>
    <row r="28" s="2" customFormat="true" ht="15" hidden="false" customHeight="true" outlineLevel="0" collapsed="false">
      <c r="A28" s="372"/>
      <c r="B28" s="372"/>
      <c r="C28" s="192"/>
      <c r="D28" s="192"/>
      <c r="E28" s="192"/>
      <c r="F28" s="381"/>
      <c r="G28" s="192"/>
      <c r="H28" s="192"/>
      <c r="I28" s="375"/>
      <c r="J28" s="408"/>
      <c r="K28" s="375"/>
      <c r="L28" s="402"/>
      <c r="M28" s="411" t="s">
        <v>218</v>
      </c>
      <c r="N28" s="411"/>
      <c r="O28" s="411"/>
      <c r="P28" s="411"/>
      <c r="Q28" s="411"/>
      <c r="R28" s="411"/>
      <c r="S28" s="411"/>
      <c r="T28" s="411"/>
      <c r="U28" s="411"/>
      <c r="V28" s="411"/>
      <c r="W28" s="411"/>
      <c r="X28" s="411"/>
      <c r="Y28" s="411"/>
      <c r="Z28" s="411"/>
      <c r="AA28" s="411"/>
      <c r="AB28" s="411"/>
      <c r="AC28" s="405"/>
      <c r="AD28" s="405"/>
      <c r="AE28" s="405"/>
      <c r="AF28" s="405"/>
      <c r="AG28" s="404"/>
      <c r="AH28" s="337"/>
      <c r="AI28" s="404"/>
      <c r="AJ28" s="411"/>
      <c r="AK28" s="176"/>
      <c r="AL28" s="410"/>
      <c r="AM28" s="407"/>
      <c r="AN28" s="407"/>
      <c r="AO28" s="407"/>
      <c r="AP28" s="407"/>
      <c r="AQ28" s="407"/>
      <c r="AR28" s="407"/>
      <c r="AS28" s="407"/>
      <c r="AT28" s="407"/>
      <c r="AU28" s="407"/>
      <c r="AV28" s="407"/>
      <c r="AW28" s="407"/>
    </row>
    <row r="29" s="2" customFormat="true" ht="15" hidden="false" customHeight="true" outlineLevel="0" collapsed="false">
      <c r="A29" s="372"/>
      <c r="B29" s="192"/>
      <c r="C29" s="192"/>
      <c r="D29" s="192"/>
      <c r="E29" s="192"/>
      <c r="F29" s="381"/>
      <c r="G29" s="192"/>
      <c r="H29" s="192"/>
      <c r="I29" s="375"/>
      <c r="J29" s="408"/>
      <c r="K29" s="375"/>
      <c r="L29" s="402"/>
      <c r="M29" s="188" t="s">
        <v>104</v>
      </c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405"/>
      <c r="AD29" s="405"/>
      <c r="AE29" s="405"/>
      <c r="AF29" s="405"/>
      <c r="AG29" s="404"/>
      <c r="AH29" s="337"/>
      <c r="AI29" s="404"/>
      <c r="AJ29" s="411"/>
      <c r="AK29" s="176"/>
      <c r="AL29" s="410"/>
      <c r="AM29" s="407"/>
      <c r="AN29" s="407"/>
      <c r="AO29" s="407"/>
      <c r="AP29" s="407"/>
      <c r="AQ29" s="407"/>
      <c r="AR29" s="407"/>
      <c r="AS29" s="407"/>
      <c r="AT29" s="407"/>
      <c r="AU29" s="407"/>
      <c r="AV29" s="407"/>
      <c r="AW29" s="407"/>
    </row>
    <row r="30" s="2" customFormat="true" ht="15" hidden="false" customHeight="true" outlineLevel="0" collapsed="false">
      <c r="F30" s="484"/>
      <c r="G30" s="375"/>
      <c r="H30" s="375"/>
      <c r="I30" s="3"/>
      <c r="J30" s="408"/>
      <c r="L30" s="402"/>
      <c r="M30" s="345" t="s">
        <v>219</v>
      </c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345"/>
      <c r="Z30" s="345"/>
      <c r="AA30" s="345"/>
      <c r="AB30" s="345"/>
      <c r="AC30" s="405"/>
      <c r="AD30" s="405"/>
      <c r="AE30" s="405"/>
      <c r="AF30" s="405"/>
      <c r="AG30" s="404"/>
      <c r="AH30" s="337"/>
      <c r="AI30" s="404"/>
      <c r="AJ30" s="411"/>
      <c r="AK30" s="176"/>
      <c r="AL30" s="410"/>
      <c r="AM30" s="407"/>
      <c r="AN30" s="407"/>
      <c r="AO30" s="407"/>
      <c r="AP30" s="407"/>
      <c r="AQ30" s="407"/>
      <c r="AR30" s="407"/>
      <c r="AS30" s="407"/>
      <c r="AT30" s="407"/>
      <c r="AU30" s="407"/>
      <c r="AV30" s="407"/>
      <c r="AW30" s="407"/>
    </row>
    <row r="31" customFormat="false" ht="3" hidden="false" customHeight="true" outlineLevel="0" collapsed="false">
      <c r="AM31" s="138"/>
      <c r="AX31" s="143"/>
    </row>
    <row r="32" customFormat="false" ht="14.25" hidden="false" customHeight="true" outlineLevel="0" collapsed="false">
      <c r="L32" s="413" t="n">
        <v>1</v>
      </c>
      <c r="M32" s="485" t="s">
        <v>263</v>
      </c>
      <c r="N32" s="485"/>
      <c r="O32" s="485"/>
      <c r="P32" s="485"/>
      <c r="Q32" s="485"/>
      <c r="R32" s="485"/>
      <c r="S32" s="485"/>
      <c r="T32" s="485"/>
      <c r="U32" s="485"/>
      <c r="V32" s="485"/>
      <c r="W32" s="485"/>
      <c r="X32" s="485"/>
      <c r="Y32" s="485"/>
      <c r="Z32" s="485"/>
      <c r="AA32" s="485"/>
      <c r="AB32" s="485"/>
      <c r="AC32" s="485"/>
      <c r="AD32" s="486"/>
      <c r="AE32" s="486"/>
      <c r="AF32" s="486"/>
      <c r="AG32" s="486"/>
      <c r="AH32" s="486"/>
      <c r="AI32" s="486"/>
      <c r="AJ32" s="486"/>
      <c r="AK32" s="486"/>
      <c r="AL32" s="486"/>
      <c r="AM32" s="486"/>
      <c r="AN32" s="259"/>
      <c r="AO32" s="259"/>
      <c r="AP32" s="259"/>
      <c r="AQ32" s="259"/>
      <c r="AR32" s="259"/>
      <c r="AS32" s="259"/>
      <c r="AT32" s="259"/>
      <c r="AU32" s="259"/>
      <c r="AV32" s="259"/>
      <c r="AW32" s="259"/>
      <c r="AX32" s="259"/>
      <c r="AY32" s="486"/>
      <c r="AZ32" s="486"/>
      <c r="BA32" s="486"/>
    </row>
    <row r="33" s="138" customFormat="true" ht="14.25" hidden="false" customHeight="true" outlineLevel="0" collapsed="false">
      <c r="L33" s="413"/>
      <c r="M33" s="485"/>
      <c r="N33" s="485"/>
      <c r="O33" s="485"/>
      <c r="P33" s="485"/>
      <c r="Q33" s="485"/>
      <c r="R33" s="485"/>
      <c r="S33" s="485"/>
      <c r="T33" s="485"/>
      <c r="U33" s="485"/>
      <c r="V33" s="485"/>
      <c r="W33" s="485"/>
      <c r="X33" s="485"/>
      <c r="Y33" s="485"/>
      <c r="Z33" s="485"/>
      <c r="AA33" s="485"/>
      <c r="AB33" s="485"/>
      <c r="AC33" s="487"/>
      <c r="AD33" s="487"/>
      <c r="AE33" s="487"/>
      <c r="AF33" s="487"/>
      <c r="AG33" s="487"/>
      <c r="AH33" s="487"/>
      <c r="AI33" s="487"/>
      <c r="AJ33" s="487"/>
      <c r="AK33" s="487"/>
      <c r="AL33" s="487"/>
      <c r="AM33" s="488"/>
      <c r="AN33" s="488"/>
      <c r="AO33" s="488"/>
      <c r="AP33" s="488"/>
      <c r="AQ33" s="488"/>
      <c r="AR33" s="488"/>
      <c r="AS33" s="488"/>
      <c r="AT33" s="488"/>
      <c r="AU33" s="488"/>
      <c r="AV33" s="488"/>
      <c r="AW33" s="488"/>
      <c r="AX33" s="487"/>
      <c r="AY33" s="487"/>
      <c r="AZ33" s="487"/>
    </row>
  </sheetData>
  <sheetProtection sheet="true" password="fa9c" objects="true" scenarios="true" formatColumns="false" formatRows="false"/>
  <mergeCells count="54">
    <mergeCell ref="L5:U5"/>
    <mergeCell ref="N7:T7"/>
    <mergeCell ref="N8:T8"/>
    <mergeCell ref="N9:T9"/>
    <mergeCell ref="N10:T10"/>
    <mergeCell ref="L11:M11"/>
    <mergeCell ref="R11:W11"/>
    <mergeCell ref="L12:M12"/>
    <mergeCell ref="R12:W12"/>
    <mergeCell ref="R13:W13"/>
    <mergeCell ref="AC13:AJ13"/>
    <mergeCell ref="L14:AK14"/>
    <mergeCell ref="AL14:AL17"/>
    <mergeCell ref="L15:L17"/>
    <mergeCell ref="M15:M17"/>
    <mergeCell ref="N15:P17"/>
    <mergeCell ref="Q15:T17"/>
    <mergeCell ref="U15:X17"/>
    <mergeCell ref="Y15:AB17"/>
    <mergeCell ref="AC15:AI15"/>
    <mergeCell ref="AJ15:AJ17"/>
    <mergeCell ref="AK15:AK17"/>
    <mergeCell ref="AC16:AD16"/>
    <mergeCell ref="AE16:AF16"/>
    <mergeCell ref="AG16:AI16"/>
    <mergeCell ref="AH17:AI17"/>
    <mergeCell ref="N18:P18"/>
    <mergeCell ref="Q18:T18"/>
    <mergeCell ref="U18:X18"/>
    <mergeCell ref="A19:A29"/>
    <mergeCell ref="N19:AK19"/>
    <mergeCell ref="B20:B28"/>
    <mergeCell ref="N20:AK20"/>
    <mergeCell ref="C21:C27"/>
    <mergeCell ref="N21:AK21"/>
    <mergeCell ref="D22:D26"/>
    <mergeCell ref="I22:I26"/>
    <mergeCell ref="J22:J26"/>
    <mergeCell ref="K22:K26"/>
    <mergeCell ref="L22:L26"/>
    <mergeCell ref="M22:M26"/>
    <mergeCell ref="N22:N25"/>
    <mergeCell ref="O22:O25"/>
    <mergeCell ref="P22:P25"/>
    <mergeCell ref="Q22:Q25"/>
    <mergeCell ref="R22:R24"/>
    <mergeCell ref="S22:S24"/>
    <mergeCell ref="T22:T24"/>
    <mergeCell ref="U22:U24"/>
    <mergeCell ref="V22:V23"/>
    <mergeCell ref="W22:W23"/>
    <mergeCell ref="X22:X23"/>
    <mergeCell ref="Y22:Y23"/>
    <mergeCell ref="AL22:AL27"/>
  </mergeCells>
  <dataValidations count="5">
    <dataValidation allowBlank="true" error="Допускается ввод не более 900 символов!" errorTitle="Ошибка" operator="lessThanOrEqual" showDropDown="false" showErrorMessage="true" showInputMessage="true" sqref="U7:W10 M22" type="textLength">
      <formula1>900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AG22 AI22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Q22 U22 Y22 AH22 AJ22" type="none">
      <formula1>0</formula1>
      <formula2>0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P22 AC22:AF22" type="decimal">
      <formula1>-1E+024</formula1>
      <formula2>1E+024</formula2>
    </dataValidation>
    <dataValidation allowBlank="true" operator="between" promptTitle="checkPeriodRange" showDropDown="false" showErrorMessage="false" showInputMessage="false" sqref="AF23:AK23" type="none">
      <formula1>0</formula1>
      <formula2>0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5" min="1" style="1" width="9.1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15"/>
  <sheetViews>
    <sheetView showFormulas="false" showGridLines="false" showRowColHeaders="true" showZeros="true" rightToLeft="false" tabSelected="false" showOutlineSymbols="true" defaultGridColor="true" view="normal" topLeftCell="C4" colorId="64" zoomScale="100" zoomScaleNormal="100" zoomScalePageLayoutView="100" workbookViewId="0">
      <selection pane="topLeft" activeCell="A1" activeCellId="0" sqref="A1"/>
    </sheetView>
  </sheetViews>
  <sheetFormatPr defaultColWidth="9.125" defaultRowHeight="14.25" zeroHeight="false" outlineLevelRow="0" outlineLevelCol="0"/>
  <cols>
    <col collapsed="false" customWidth="false" hidden="true" outlineLevel="0" max="1" min="1" style="498" width="9.14"/>
    <col collapsed="false" customWidth="false" hidden="true" outlineLevel="0" max="2" min="2" style="499" width="9.14"/>
    <col collapsed="false" customWidth="true" hidden="false" outlineLevel="0" max="3" min="3" style="500" width="3.71"/>
    <col collapsed="false" customWidth="true" hidden="false" outlineLevel="0" max="4" min="4" style="501" width="6.99"/>
    <col collapsed="false" customWidth="true" hidden="false" outlineLevel="0" max="5" min="5" style="501" width="11.28"/>
    <col collapsed="false" customWidth="true" hidden="false" outlineLevel="0" max="6" min="6" style="501" width="41"/>
    <col collapsed="false" customWidth="true" hidden="false" outlineLevel="0" max="7" min="7" style="501" width="18"/>
    <col collapsed="false" customWidth="true" hidden="false" outlineLevel="0" max="8" min="8" style="501" width="13.14"/>
    <col collapsed="false" customWidth="true" hidden="false" outlineLevel="0" max="9" min="9" style="501" width="11.43"/>
    <col collapsed="false" customWidth="true" hidden="false" outlineLevel="0" max="10" min="10" style="501" width="42.14"/>
    <col collapsed="false" customWidth="true" hidden="false" outlineLevel="0" max="11" min="11" style="501" width="115.72"/>
    <col collapsed="false" customWidth="true" hidden="false" outlineLevel="0" max="12" min="12" style="501" width="3.71"/>
    <col collapsed="false" customWidth="false" hidden="false" outlineLevel="0" max="1025" min="13" style="501" width="9.14"/>
  </cols>
  <sheetData>
    <row r="1" customFormat="false" ht="14.25" hidden="true" customHeight="false" outlineLevel="0" collapsed="false"/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3" hidden="false" customHeight="true" outlineLevel="0" collapsed="false"/>
    <row r="5" s="138" customFormat="true" ht="22.5" hidden="false" customHeight="true" outlineLevel="0" collapsed="false">
      <c r="A5" s="137"/>
      <c r="C5" s="304"/>
      <c r="D5" s="156" t="s">
        <v>265</v>
      </c>
      <c r="E5" s="156"/>
      <c r="F5" s="156"/>
      <c r="G5" s="156"/>
      <c r="H5" s="156"/>
      <c r="I5" s="156"/>
      <c r="J5" s="156"/>
      <c r="K5" s="212"/>
    </row>
    <row r="6" customFormat="false" ht="3" hidden="true" customHeight="true" outlineLevel="0" collapsed="false">
      <c r="D6" s="502"/>
      <c r="E6" s="502"/>
      <c r="G6" s="502"/>
      <c r="H6" s="502"/>
      <c r="I6" s="502"/>
      <c r="J6" s="502"/>
      <c r="K6" s="502"/>
    </row>
    <row r="7" s="498" customFormat="true" ht="3" hidden="false" customHeight="true" outlineLevel="0" collapsed="false">
      <c r="B7" s="499"/>
      <c r="C7" s="500"/>
      <c r="D7" s="503"/>
      <c r="E7" s="503"/>
      <c r="G7" s="503"/>
      <c r="H7" s="503"/>
      <c r="I7" s="503"/>
      <c r="J7" s="503"/>
      <c r="K7" s="503"/>
      <c r="L7" s="504"/>
    </row>
    <row r="8" customFormat="false" ht="14.25" hidden="false" customHeight="true" outlineLevel="0" collapsed="false">
      <c r="D8" s="505" t="s">
        <v>126</v>
      </c>
      <c r="E8" s="505"/>
      <c r="F8" s="505"/>
      <c r="G8" s="505"/>
      <c r="H8" s="505"/>
      <c r="I8" s="505"/>
      <c r="J8" s="505"/>
      <c r="K8" s="505" t="s">
        <v>127</v>
      </c>
    </row>
    <row r="9" customFormat="false" ht="14.25" hidden="false" customHeight="true" outlineLevel="0" collapsed="false">
      <c r="D9" s="505" t="s">
        <v>78</v>
      </c>
      <c r="E9" s="505" t="s">
        <v>266</v>
      </c>
      <c r="F9" s="505"/>
      <c r="G9" s="505" t="s">
        <v>267</v>
      </c>
      <c r="H9" s="505"/>
      <c r="I9" s="505"/>
      <c r="J9" s="505"/>
      <c r="K9" s="505"/>
    </row>
    <row r="10" customFormat="false" ht="22.5" hidden="false" customHeight="false" outlineLevel="0" collapsed="false">
      <c r="D10" s="505"/>
      <c r="E10" s="505" t="s">
        <v>268</v>
      </c>
      <c r="F10" s="505" t="s">
        <v>79</v>
      </c>
      <c r="G10" s="505" t="s">
        <v>79</v>
      </c>
      <c r="H10" s="505" t="s">
        <v>268</v>
      </c>
      <c r="I10" s="505" t="s">
        <v>269</v>
      </c>
      <c r="J10" s="505" t="s">
        <v>145</v>
      </c>
      <c r="K10" s="505"/>
    </row>
    <row r="11" customFormat="false" ht="12" hidden="false" customHeight="true" outlineLevel="0" collapsed="false">
      <c r="D11" s="235" t="s">
        <v>80</v>
      </c>
      <c r="E11" s="235" t="s">
        <v>81</v>
      </c>
      <c r="F11" s="235" t="s">
        <v>82</v>
      </c>
      <c r="G11" s="235" t="s">
        <v>83</v>
      </c>
      <c r="H11" s="235" t="s">
        <v>84</v>
      </c>
      <c r="I11" s="235" t="s">
        <v>85</v>
      </c>
      <c r="J11" s="235" t="s">
        <v>86</v>
      </c>
      <c r="K11" s="235" t="s">
        <v>116</v>
      </c>
    </row>
    <row r="12" s="512" customFormat="true" ht="57" hidden="false" customHeight="true" outlineLevel="0" collapsed="false">
      <c r="A12" s="3" t="s">
        <v>82</v>
      </c>
      <c r="B12" s="506"/>
      <c r="C12" s="507"/>
      <c r="D12" s="508" t="s">
        <v>80</v>
      </c>
      <c r="E12" s="509"/>
      <c r="F12" s="510"/>
      <c r="G12" s="510"/>
      <c r="H12" s="510"/>
      <c r="I12" s="394"/>
      <c r="J12" s="511"/>
      <c r="K12" s="279" t="s">
        <v>270</v>
      </c>
      <c r="M12" s="513" t="e">
        <f aca="false">IF(ISERROR(INDEX(#NAME?,MATCH(E12,#NAME?,0),1)),"",INDEX(#NAME?,MATCH(E12,#NAME?,0),1))</f>
        <v>#N/A</v>
      </c>
      <c r="N12" s="514"/>
    </row>
    <row r="13" s="501" customFormat="true" ht="15" hidden="false" customHeight="true" outlineLevel="0" collapsed="false">
      <c r="D13" s="305"/>
      <c r="E13" s="515" t="s">
        <v>262</v>
      </c>
      <c r="F13" s="516"/>
      <c r="G13" s="516"/>
      <c r="H13" s="516"/>
      <c r="I13" s="516"/>
      <c r="J13" s="517"/>
      <c r="K13" s="279"/>
    </row>
    <row r="14" s="501" customFormat="true" ht="3" hidden="false" customHeight="true" outlineLevel="0" collapsed="false"/>
    <row r="15" customFormat="false" ht="27.75" hidden="false" customHeight="true" outlineLevel="0" collapsed="false">
      <c r="E15" s="518" t="s">
        <v>271</v>
      </c>
      <c r="F15" s="518"/>
      <c r="G15" s="518"/>
      <c r="H15" s="518"/>
      <c r="I15" s="518"/>
      <c r="J15" s="518"/>
    </row>
  </sheetData>
  <sheetProtection sheet="true" password="fa9c" objects="true" scenarios="true" formatColumns="false" formatRows="false"/>
  <mergeCells count="8">
    <mergeCell ref="D5:J5"/>
    <mergeCell ref="D8:J8"/>
    <mergeCell ref="K8:K10"/>
    <mergeCell ref="D9:D10"/>
    <mergeCell ref="E9:F9"/>
    <mergeCell ref="G9:J9"/>
    <mergeCell ref="K12:K13"/>
    <mergeCell ref="E15:J15"/>
  </mergeCells>
  <dataValidations count="4">
    <dataValidation allowBlank="true" error="Допускается ввод не более 900 символов!" errorTitle="Ошибка" operator="lessThanOrEqual" showDropDown="false" showErrorMessage="true" showInputMessage="true" sqref="F12:H12" type="textLength">
      <formula1>900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E12" type="list">
      <formula1>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I12" type="none">
      <formula1>0</formula1>
      <formula2>0</formula2>
    </dataValidation>
    <dataValidation allowBlank="true" error="Допускается ввод не более 900 символов!" errorTitle="Ошибка" operator="lessThanOrEqual" prompt="Введите ссылку на обосновывающие материалы, загруженные с помощью &quot;ЕИАС Мониторинг&quot;." showDropDown="false" showErrorMessage="true" showInputMessage="true" sqref="J12" type="textLength">
      <formula1>900</formula1>
      <formula2>0</formula2>
    </dataValidation>
  </dataValidations>
  <printOptions headings="false" gridLines="false" gridLinesSet="true" horizontalCentered="true" verticalCentered="false"/>
  <pageMargins left="0.236111111111111" right="0.236111111111111" top="0.236111111111111" bottom="0.236111111111111" header="0.511805555555555" footer="0.511805555555555"/>
  <pageSetup paperSize="77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C1:I15"/>
  <sheetViews>
    <sheetView showFormulas="false" showGridLines="false" showRowColHeaders="true" showZeros="true" rightToLeft="false" tabSelected="false" showOutlineSymbols="true" defaultGridColor="true" view="normal" topLeftCell="C6" colorId="64" zoomScale="100" zoomScaleNormal="100" zoomScalePageLayoutView="100" workbookViewId="0">
      <selection pane="topLeft" activeCell="E12" activeCellId="0" sqref="E12"/>
    </sheetView>
  </sheetViews>
  <sheetFormatPr defaultColWidth="9.125" defaultRowHeight="14.25" zeroHeight="false" outlineLevelRow="0" outlineLevelCol="0"/>
  <cols>
    <col collapsed="false" customWidth="false" hidden="true" outlineLevel="0" max="2" min="1" style="519" width="9.14"/>
    <col collapsed="false" customWidth="true" hidden="false" outlineLevel="0" max="3" min="3" style="520" width="3.71"/>
    <col collapsed="false" customWidth="true" hidden="false" outlineLevel="0" max="4" min="4" style="519" width="6.28"/>
    <col collapsed="false" customWidth="true" hidden="false" outlineLevel="0" max="5" min="5" style="519" width="94.86"/>
    <col collapsed="false" customWidth="false" hidden="false" outlineLevel="0" max="1025" min="6" style="519" width="9.14"/>
  </cols>
  <sheetData>
    <row r="1" customFormat="false" ht="14.25" hidden="true" customHeight="false" outlineLevel="0" collapsed="false"/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14.25" hidden="true" customHeight="false" outlineLevel="0" collapsed="false"/>
    <row r="5" customFormat="false" ht="14.25" hidden="true" customHeight="false" outlineLevel="0" collapsed="false"/>
    <row r="6" customFormat="false" ht="3" hidden="false" customHeight="true" outlineLevel="0" collapsed="false">
      <c r="C6" s="521"/>
      <c r="D6" s="522"/>
      <c r="E6" s="522"/>
    </row>
    <row r="7" customFormat="false" ht="22.5" hidden="false" customHeight="true" outlineLevel="0" collapsed="false">
      <c r="C7" s="521"/>
      <c r="D7" s="156" t="s">
        <v>272</v>
      </c>
      <c r="E7" s="156"/>
      <c r="F7" s="523"/>
    </row>
    <row r="8" customFormat="false" ht="3" hidden="false" customHeight="true" outlineLevel="0" collapsed="false">
      <c r="C8" s="521"/>
      <c r="D8" s="522"/>
      <c r="E8" s="522"/>
    </row>
    <row r="9" customFormat="false" ht="15.95" hidden="false" customHeight="true" outlineLevel="0" collapsed="false">
      <c r="C9" s="521"/>
      <c r="D9" s="295" t="s">
        <v>78</v>
      </c>
      <c r="E9" s="524" t="s">
        <v>273</v>
      </c>
    </row>
    <row r="10" customFormat="false" ht="12" hidden="false" customHeight="true" outlineLevel="0" collapsed="false">
      <c r="C10" s="521"/>
      <c r="D10" s="235" t="s">
        <v>80</v>
      </c>
      <c r="E10" s="235" t="s">
        <v>81</v>
      </c>
    </row>
    <row r="11" customFormat="false" ht="11.25" hidden="true" customHeight="true" outlineLevel="0" collapsed="false">
      <c r="C11" s="521"/>
      <c r="D11" s="525" t="n">
        <v>0</v>
      </c>
      <c r="E11" s="526"/>
    </row>
    <row r="12" customFormat="false" ht="15" hidden="false" customHeight="true" outlineLevel="0" collapsed="false">
      <c r="C12" s="527"/>
      <c r="D12" s="528" t="n">
        <v>1</v>
      </c>
      <c r="E12" s="529" t="s">
        <v>274</v>
      </c>
    </row>
    <row r="13" customFormat="false" ht="12" hidden="false" customHeight="true" outlineLevel="0" collapsed="false">
      <c r="C13" s="521"/>
      <c r="D13" s="530"/>
      <c r="E13" s="531" t="s">
        <v>275</v>
      </c>
    </row>
    <row r="14" customFormat="false" ht="3" hidden="false" customHeight="true" outlineLevel="0" collapsed="false"/>
    <row r="15" customFormat="false" ht="22.5" hidden="false" customHeight="true" outlineLevel="0" collapsed="false">
      <c r="C15" s="532"/>
      <c r="D15" s="533" t="s">
        <v>276</v>
      </c>
      <c r="E15" s="533"/>
      <c r="F15" s="534"/>
      <c r="G15" s="534"/>
      <c r="H15" s="534"/>
      <c r="I15" s="534"/>
    </row>
  </sheetData>
  <sheetProtection sheet="true" password="fa9c" objects="true" scenarios="true" formatColumns="false" formatRows="false"/>
  <mergeCells count="2">
    <mergeCell ref="D7:E7"/>
    <mergeCell ref="D15:E15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E11:E12" type="textLength">
      <formula1>900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C1:L12"/>
  <sheetViews>
    <sheetView showFormulas="false" showGridLines="false" showRowColHeaders="true" showZeros="true" rightToLeft="false" tabSelected="false" showOutlineSymbols="true" defaultGridColor="true" view="normal" topLeftCell="C6" colorId="64" zoomScale="100" zoomScaleNormal="100" zoomScalePageLayoutView="100" workbookViewId="0">
      <selection pane="topLeft" activeCell="A1" activeCellId="0" sqref="A1"/>
    </sheetView>
  </sheetViews>
  <sheetFormatPr defaultColWidth="9.125" defaultRowHeight="14.25" zeroHeight="false" outlineLevelRow="0" outlineLevelCol="0"/>
  <cols>
    <col collapsed="false" customWidth="false" hidden="true" outlineLevel="0" max="2" min="1" style="519" width="9.14"/>
    <col collapsed="false" customWidth="true" hidden="false" outlineLevel="0" max="3" min="3" style="520" width="3.71"/>
    <col collapsed="false" customWidth="true" hidden="false" outlineLevel="0" max="4" min="4" style="519" width="6.28"/>
    <col collapsed="false" customWidth="true" hidden="false" outlineLevel="0" max="5" min="5" style="519" width="94.86"/>
    <col collapsed="false" customWidth="false" hidden="false" outlineLevel="0" max="1025" min="6" style="519" width="9.14"/>
  </cols>
  <sheetData>
    <row r="1" customFormat="false" ht="14.25" hidden="true" customHeight="false" outlineLevel="0" collapsed="false">
      <c r="L1" s="535"/>
    </row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14.25" hidden="true" customHeight="false" outlineLevel="0" collapsed="false"/>
    <row r="5" customFormat="false" ht="14.25" hidden="true" customHeight="false" outlineLevel="0" collapsed="false"/>
    <row r="6" customFormat="false" ht="3" hidden="false" customHeight="true" outlineLevel="0" collapsed="false">
      <c r="C6" s="521"/>
      <c r="D6" s="522"/>
      <c r="E6" s="522"/>
    </row>
    <row r="7" customFormat="false" ht="22.5" hidden="false" customHeight="true" outlineLevel="0" collapsed="false">
      <c r="C7" s="521"/>
      <c r="D7" s="156" t="s">
        <v>277</v>
      </c>
      <c r="E7" s="156"/>
      <c r="F7" s="523"/>
    </row>
    <row r="8" customFormat="false" ht="3" hidden="false" customHeight="true" outlineLevel="0" collapsed="false">
      <c r="C8" s="521"/>
      <c r="D8" s="522"/>
      <c r="E8" s="522"/>
    </row>
    <row r="9" customFormat="false" ht="15.95" hidden="false" customHeight="true" outlineLevel="0" collapsed="false">
      <c r="C9" s="521"/>
      <c r="D9" s="295" t="s">
        <v>78</v>
      </c>
      <c r="E9" s="297" t="s">
        <v>278</v>
      </c>
    </row>
    <row r="10" customFormat="false" ht="12" hidden="false" customHeight="true" outlineLevel="0" collapsed="false">
      <c r="C10" s="521"/>
      <c r="D10" s="235" t="s">
        <v>80</v>
      </c>
      <c r="E10" s="235" t="s">
        <v>81</v>
      </c>
    </row>
    <row r="11" customFormat="false" ht="15" hidden="true" customHeight="true" outlineLevel="0" collapsed="false">
      <c r="C11" s="521"/>
      <c r="D11" s="528" t="n">
        <v>0</v>
      </c>
      <c r="E11" s="536"/>
    </row>
    <row r="12" customFormat="false" ht="14.25" hidden="false" customHeight="false" outlineLevel="0" collapsed="false">
      <c r="C12" s="521"/>
      <c r="D12" s="305"/>
      <c r="E12" s="537" t="s">
        <v>275</v>
      </c>
    </row>
  </sheetData>
  <sheetProtection sheet="true" password="fa9c" objects="true" scenarios="true" formatColumns="false" formatRows="false"/>
  <mergeCells count="1">
    <mergeCell ref="D7:E7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E11" type="textLength">
      <formula1>900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E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true" hidden="false" outlineLevel="0" max="1" min="1" style="538" width="1.72"/>
    <col collapsed="false" customWidth="true" hidden="false" outlineLevel="0" max="2" min="2" style="538" width="34.57"/>
    <col collapsed="false" customWidth="true" hidden="false" outlineLevel="0" max="3" min="3" style="538" width="85.57"/>
    <col collapsed="false" customWidth="true" hidden="false" outlineLevel="0" max="4" min="4" style="538" width="17.71"/>
    <col collapsed="false" customWidth="false" hidden="false" outlineLevel="0" max="1025" min="5" style="538" width="9.14"/>
  </cols>
  <sheetData>
    <row r="1" customFormat="false" ht="3" hidden="false" customHeight="true" outlineLevel="0" collapsed="false"/>
    <row r="2" customFormat="false" ht="22.5" hidden="false" customHeight="false" outlineLevel="0" collapsed="false">
      <c r="B2" s="539" t="s">
        <v>279</v>
      </c>
      <c r="C2" s="539"/>
      <c r="D2" s="539"/>
      <c r="E2" s="540"/>
    </row>
    <row r="3" customFormat="false" ht="3" hidden="false" customHeight="true" outlineLevel="0" collapsed="false"/>
    <row r="4" customFormat="false" ht="21.75" hidden="false" customHeight="true" outlineLevel="0" collapsed="false">
      <c r="B4" s="541" t="s">
        <v>280</v>
      </c>
      <c r="C4" s="541" t="s">
        <v>281</v>
      </c>
      <c r="D4" s="541" t="s">
        <v>19</v>
      </c>
    </row>
    <row r="5" customFormat="false" ht="12" hidden="false" customHeight="false" outlineLevel="0" collapsed="false"/>
  </sheetData>
  <sheetProtection sheet="true" password="fa9c" objects="true" scenarios="true" formatColumns="false" formatRows="false" autoFilter="false"/>
  <mergeCells count="1">
    <mergeCell ref="B2:D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2:CF327"/>
  <sheetViews>
    <sheetView showFormulas="false" showGridLines="fals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A1" activeCellId="0" sqref="A1"/>
    </sheetView>
  </sheetViews>
  <sheetFormatPr defaultColWidth="8.734375" defaultRowHeight="17.1" zeroHeight="false" outlineLevelRow="0" outlineLevelCol="0"/>
  <cols>
    <col collapsed="false" customWidth="true" hidden="false" outlineLevel="0" max="2" min="1" style="2" width="10"/>
    <col collapsed="false" customWidth="true" hidden="false" outlineLevel="0" max="4" min="4" style="2" width="11.14"/>
    <col collapsed="false" customWidth="true" hidden="false" outlineLevel="0" max="5" min="5" style="2" width="16.57"/>
    <col collapsed="false" customWidth="true" hidden="false" outlineLevel="0" max="6" min="6" style="2" width="16.28"/>
    <col collapsed="false" customWidth="true" hidden="false" outlineLevel="0" max="7" min="7" style="2" width="19.14"/>
    <col collapsed="false" customWidth="true" hidden="false" outlineLevel="0" max="12" min="8" style="2" width="10"/>
    <col collapsed="false" customWidth="true" hidden="false" outlineLevel="0" max="13" min="13" style="2" width="26.71"/>
    <col collapsed="false" customWidth="true" hidden="false" outlineLevel="0" max="18" min="14" style="2" width="10"/>
    <col collapsed="false" customWidth="true" hidden="false" outlineLevel="0" max="19" min="19" style="2" width="9.86"/>
    <col collapsed="false" customWidth="true" hidden="false" outlineLevel="0" max="22" min="20" style="2" width="10"/>
    <col collapsed="false" customWidth="true" hidden="false" outlineLevel="0" max="23" min="23" style="2" width="115.72"/>
    <col collapsed="false" customWidth="true" hidden="false" outlineLevel="0" max="24" min="24" style="2" width="10"/>
    <col collapsed="false" customWidth="true" hidden="false" outlineLevel="0" max="39" min="38" style="2" width="115.72"/>
  </cols>
  <sheetData>
    <row r="2" s="542" customFormat="true" ht="17.1" hidden="false" customHeight="true" outlineLevel="0" collapsed="false">
      <c r="A2" s="542" t="s">
        <v>282</v>
      </c>
    </row>
    <row r="4" s="519" customFormat="true" ht="17.1" hidden="false" customHeight="true" outlineLevel="0" collapsed="false">
      <c r="C4" s="543"/>
      <c r="D4" s="528"/>
      <c r="E4" s="544"/>
    </row>
    <row r="7" s="542" customFormat="true" ht="17.1" hidden="false" customHeight="true" outlineLevel="0" collapsed="false">
      <c r="A7" s="542" t="s">
        <v>283</v>
      </c>
    </row>
    <row r="8" customFormat="false" ht="17.1" hidden="false" customHeight="true" outlineLevel="0" collapsed="false">
      <c r="G8" s="545"/>
      <c r="H8" s="545"/>
      <c r="I8" s="545"/>
    </row>
    <row r="9" s="208" customFormat="true" ht="17.1" hidden="false" customHeight="true" outlineLevel="0" collapsed="false">
      <c r="A9" s="246"/>
      <c r="D9" s="238" t="n">
        <v>1</v>
      </c>
      <c r="E9" s="546"/>
      <c r="F9" s="547"/>
      <c r="G9" s="548" t="s">
        <v>26</v>
      </c>
      <c r="H9" s="238"/>
      <c r="I9" s="238" t="n">
        <v>1</v>
      </c>
      <c r="J9" s="549"/>
      <c r="K9" s="550" t="s">
        <v>26</v>
      </c>
      <c r="L9" s="242"/>
      <c r="M9" s="242" t="s">
        <v>80</v>
      </c>
      <c r="N9" s="551"/>
      <c r="O9" s="550" t="s">
        <v>26</v>
      </c>
      <c r="P9" s="242"/>
      <c r="Q9" s="242" t="s">
        <v>80</v>
      </c>
      <c r="R9" s="552"/>
      <c r="S9" s="254"/>
    </row>
    <row r="10" s="208" customFormat="true" ht="17.1" hidden="false" customHeight="true" outlineLevel="0" collapsed="false">
      <c r="A10" s="246"/>
      <c r="D10" s="238"/>
      <c r="E10" s="546"/>
      <c r="F10" s="547"/>
      <c r="G10" s="548"/>
      <c r="H10" s="548"/>
      <c r="I10" s="548"/>
      <c r="J10" s="549"/>
      <c r="K10" s="550"/>
      <c r="L10" s="550"/>
      <c r="M10" s="550"/>
      <c r="N10" s="551"/>
      <c r="O10" s="550"/>
      <c r="P10" s="255"/>
      <c r="Q10" s="256"/>
      <c r="R10" s="256" t="s">
        <v>284</v>
      </c>
      <c r="S10" s="257"/>
    </row>
    <row r="11" s="208" customFormat="true" ht="17.1" hidden="false" customHeight="true" outlineLevel="0" collapsed="false">
      <c r="A11" s="246"/>
      <c r="D11" s="238"/>
      <c r="E11" s="546"/>
      <c r="F11" s="547"/>
      <c r="G11" s="548"/>
      <c r="H11" s="548"/>
      <c r="I11" s="548"/>
      <c r="J11" s="549"/>
      <c r="K11" s="550"/>
      <c r="L11" s="258"/>
      <c r="M11" s="256"/>
      <c r="N11" s="256" t="s">
        <v>285</v>
      </c>
      <c r="O11" s="256"/>
      <c r="P11" s="256"/>
      <c r="Q11" s="256"/>
      <c r="R11" s="256"/>
      <c r="S11" s="257"/>
    </row>
    <row r="12" s="208" customFormat="true" ht="17.25" hidden="false" customHeight="true" outlineLevel="0" collapsed="false">
      <c r="A12" s="246"/>
      <c r="D12" s="238"/>
      <c r="E12" s="546"/>
      <c r="F12" s="547"/>
      <c r="G12" s="548"/>
      <c r="H12" s="258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7"/>
    </row>
    <row r="13" customFormat="false" ht="17.1" hidden="false" customHeight="true" outlineLevel="0" collapsed="false">
      <c r="A13" s="553"/>
    </row>
    <row r="14" customFormat="false" ht="16.5" hidden="false" customHeight="true" outlineLevel="0" collapsed="false">
      <c r="A14" s="246"/>
      <c r="B14" s="208"/>
      <c r="C14" s="208"/>
      <c r="D14" s="241"/>
      <c r="E14" s="554"/>
      <c r="F14" s="555"/>
      <c r="G14" s="266"/>
      <c r="H14" s="238"/>
      <c r="I14" s="238" t="n">
        <v>1</v>
      </c>
      <c r="J14" s="549"/>
      <c r="K14" s="395" t="s">
        <v>26</v>
      </c>
      <c r="L14" s="242"/>
      <c r="M14" s="242" t="s">
        <v>80</v>
      </c>
      <c r="N14" s="551"/>
      <c r="O14" s="395" t="s">
        <v>26</v>
      </c>
      <c r="P14" s="242"/>
      <c r="Q14" s="242" t="s">
        <v>80</v>
      </c>
      <c r="R14" s="552"/>
      <c r="S14" s="254"/>
    </row>
    <row r="15" customFormat="false" ht="17.1" hidden="false" customHeight="true" outlineLevel="0" collapsed="false">
      <c r="A15" s="246"/>
      <c r="B15" s="208"/>
      <c r="C15" s="208"/>
      <c r="D15" s="241"/>
      <c r="E15" s="554"/>
      <c r="F15" s="555"/>
      <c r="G15" s="266"/>
      <c r="H15" s="238"/>
      <c r="I15" s="238"/>
      <c r="J15" s="549"/>
      <c r="K15" s="395"/>
      <c r="L15" s="242"/>
      <c r="M15" s="242"/>
      <c r="N15" s="551"/>
      <c r="O15" s="395"/>
      <c r="P15" s="255"/>
      <c r="Q15" s="256"/>
      <c r="R15" s="256" t="s">
        <v>284</v>
      </c>
      <c r="S15" s="257"/>
    </row>
    <row r="16" customFormat="false" ht="17.1" hidden="false" customHeight="true" outlineLevel="0" collapsed="false">
      <c r="A16" s="246"/>
      <c r="B16" s="208"/>
      <c r="C16" s="208"/>
      <c r="D16" s="241"/>
      <c r="E16" s="554"/>
      <c r="F16" s="555"/>
      <c r="G16" s="266"/>
      <c r="H16" s="238"/>
      <c r="I16" s="238"/>
      <c r="J16" s="549"/>
      <c r="K16" s="395"/>
      <c r="L16" s="258"/>
      <c r="M16" s="256"/>
      <c r="N16" s="256" t="s">
        <v>285</v>
      </c>
      <c r="O16" s="256"/>
      <c r="P16" s="256"/>
      <c r="Q16" s="256"/>
      <c r="R16" s="256"/>
      <c r="S16" s="257"/>
    </row>
    <row r="17" customFormat="false" ht="17.1" hidden="false" customHeight="true" outlineLevel="0" collapsed="false">
      <c r="A17" s="246"/>
      <c r="B17" s="208"/>
      <c r="C17" s="208"/>
      <c r="D17" s="241"/>
      <c r="E17" s="554"/>
      <c r="F17" s="555"/>
      <c r="G17" s="266"/>
      <c r="H17" s="258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7"/>
    </row>
    <row r="18" customFormat="false" ht="17.1" hidden="false" customHeight="true" outlineLevel="0" collapsed="false">
      <c r="A18" s="553"/>
    </row>
    <row r="19" s="542" customFormat="true" ht="17.1" hidden="true" customHeight="true" outlineLevel="0" collapsed="false">
      <c r="A19" s="542" t="s">
        <v>286</v>
      </c>
      <c r="C19" s="542" t="s">
        <v>80</v>
      </c>
    </row>
    <row r="20" customFormat="false" ht="17.1" hidden="true" customHeight="true" outlineLevel="0" collapsed="false"/>
    <row r="21" customFormat="false" ht="17.1" hidden="true" customHeight="true" outlineLevel="0" collapsed="false"/>
    <row r="22" customFormat="false" ht="17.1" hidden="true" customHeight="true" outlineLevel="0" collapsed="false"/>
    <row r="23" customFormat="false" ht="17.1" hidden="true" customHeight="true" outlineLevel="0" collapsed="false"/>
    <row r="24" customFormat="false" ht="17.1" hidden="true" customHeight="true" outlineLevel="0" collapsed="false"/>
    <row r="25" customFormat="false" ht="17.1" hidden="true" customHeight="true" outlineLevel="0" collapsed="false">
      <c r="O25" s="447" t="s">
        <v>287</v>
      </c>
      <c r="P25" s="447"/>
      <c r="Q25" s="447"/>
      <c r="R25" s="448" t="s">
        <v>288</v>
      </c>
      <c r="S25" s="448"/>
      <c r="T25" s="448"/>
      <c r="U25" s="295" t="s">
        <v>197</v>
      </c>
      <c r="W25" s="292"/>
    </row>
    <row r="26" customFormat="false" ht="17.1" hidden="true" customHeight="true" outlineLevel="0" collapsed="false">
      <c r="O26" s="556" t="s">
        <v>289</v>
      </c>
      <c r="P26" s="556" t="s">
        <v>199</v>
      </c>
      <c r="Q26" s="556"/>
      <c r="R26" s="448"/>
      <c r="S26" s="448"/>
      <c r="T26" s="448"/>
      <c r="U26" s="295"/>
      <c r="W26" s="292"/>
    </row>
    <row r="27" customFormat="false" ht="37.5" hidden="true" customHeight="true" outlineLevel="0" collapsed="false">
      <c r="O27" s="556"/>
      <c r="P27" s="557" t="s">
        <v>290</v>
      </c>
      <c r="Q27" s="557" t="s">
        <v>291</v>
      </c>
      <c r="R27" s="449" t="s">
        <v>204</v>
      </c>
      <c r="S27" s="449" t="s">
        <v>205</v>
      </c>
      <c r="T27" s="449"/>
      <c r="U27" s="295"/>
      <c r="W27" s="292"/>
    </row>
    <row r="28" customFormat="false" ht="17.1" hidden="true" customHeight="true" outlineLevel="0" collapsed="false">
      <c r="G28" s="375"/>
      <c r="H28" s="375"/>
      <c r="I28" s="375"/>
      <c r="J28" s="375"/>
      <c r="K28" s="375"/>
      <c r="L28" s="558"/>
      <c r="M28" s="559" t="s">
        <v>86</v>
      </c>
      <c r="N28" s="560"/>
      <c r="O28" s="561"/>
      <c r="P28" s="561"/>
      <c r="Q28" s="561"/>
      <c r="R28" s="561"/>
      <c r="S28" s="561"/>
      <c r="T28" s="561"/>
      <c r="U28" s="561"/>
      <c r="V28" s="558"/>
      <c r="W28" s="558"/>
      <c r="X28" s="407"/>
      <c r="Y28" s="407"/>
      <c r="Z28" s="407"/>
      <c r="AA28" s="407"/>
      <c r="AB28" s="407"/>
      <c r="AC28" s="407"/>
      <c r="AD28" s="407"/>
      <c r="AE28" s="407"/>
      <c r="AF28" s="407"/>
      <c r="AG28" s="407"/>
      <c r="AH28" s="407"/>
      <c r="AI28" s="407"/>
      <c r="AJ28" s="407"/>
    </row>
    <row r="29" s="138" customFormat="true" ht="22.5" hidden="true" customHeight="false" outlineLevel="0" collapsed="false">
      <c r="A29" s="372" t="n">
        <v>1</v>
      </c>
      <c r="B29" s="373"/>
      <c r="C29" s="373"/>
      <c r="D29" s="373"/>
      <c r="E29" s="374"/>
      <c r="F29" s="372"/>
      <c r="G29" s="372"/>
      <c r="H29" s="372"/>
      <c r="I29" s="283"/>
      <c r="J29" s="375"/>
      <c r="K29" s="375"/>
      <c r="L29" s="383" t="e">
        <f aca="false">mergeValue()</f>
        <v>#VALUE!</v>
      </c>
      <c r="M29" s="562" t="s">
        <v>110</v>
      </c>
      <c r="N29" s="563"/>
      <c r="O29" s="564"/>
      <c r="P29" s="564"/>
      <c r="Q29" s="564"/>
      <c r="R29" s="564"/>
      <c r="S29" s="564"/>
      <c r="T29" s="564"/>
      <c r="U29" s="564"/>
      <c r="V29" s="564"/>
      <c r="W29" s="565" t="s">
        <v>231</v>
      </c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</row>
    <row r="30" s="138" customFormat="true" ht="22.5" hidden="true" customHeight="false" outlineLevel="0" collapsed="false">
      <c r="A30" s="372"/>
      <c r="B30" s="372" t="n">
        <v>1</v>
      </c>
      <c r="C30" s="373"/>
      <c r="D30" s="373"/>
      <c r="E30" s="372"/>
      <c r="F30" s="372"/>
      <c r="G30" s="372"/>
      <c r="H30" s="372"/>
      <c r="I30" s="161"/>
      <c r="J30" s="382"/>
      <c r="L30" s="383" t="e">
        <f aca="false">mergeValue() &amp;"."&amp;mergeValue()</f>
        <v>#VALUE!</v>
      </c>
      <c r="M30" s="384" t="s">
        <v>75</v>
      </c>
      <c r="N30" s="385"/>
      <c r="O30" s="564"/>
      <c r="P30" s="564"/>
      <c r="Q30" s="564"/>
      <c r="R30" s="564"/>
      <c r="S30" s="564"/>
      <c r="T30" s="564"/>
      <c r="U30" s="564"/>
      <c r="V30" s="564"/>
      <c r="W30" s="273" t="s">
        <v>207</v>
      </c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</row>
    <row r="31" s="138" customFormat="true" ht="45" hidden="true" customHeight="false" outlineLevel="0" collapsed="false">
      <c r="A31" s="372"/>
      <c r="B31" s="372"/>
      <c r="C31" s="372" t="n">
        <v>1</v>
      </c>
      <c r="D31" s="373"/>
      <c r="E31" s="372"/>
      <c r="F31" s="372"/>
      <c r="G31" s="372"/>
      <c r="H31" s="372"/>
      <c r="I31" s="386"/>
      <c r="J31" s="382"/>
      <c r="K31" s="153"/>
      <c r="L31" s="383" t="e">
        <f aca="false">mergeValue() &amp;"."&amp;mergeValue()&amp;"."&amp;mergeValue()</f>
        <v>#VALUE!</v>
      </c>
      <c r="M31" s="387" t="s">
        <v>208</v>
      </c>
      <c r="N31" s="385"/>
      <c r="O31" s="564"/>
      <c r="P31" s="564"/>
      <c r="Q31" s="564"/>
      <c r="R31" s="564"/>
      <c r="S31" s="564"/>
      <c r="T31" s="564"/>
      <c r="U31" s="564"/>
      <c r="V31" s="564"/>
      <c r="W31" s="273" t="s">
        <v>209</v>
      </c>
      <c r="X31" s="143"/>
      <c r="Y31" s="143"/>
      <c r="Z31" s="143"/>
      <c r="AA31" s="140"/>
      <c r="AB31" s="143"/>
      <c r="AC31" s="143"/>
      <c r="AD31" s="143"/>
      <c r="AE31" s="143"/>
      <c r="AF31" s="143"/>
      <c r="AG31" s="143"/>
      <c r="AH31" s="143"/>
    </row>
    <row r="32" s="138" customFormat="true" ht="33.75" hidden="true" customHeight="false" outlineLevel="0" collapsed="false">
      <c r="A32" s="372"/>
      <c r="B32" s="372"/>
      <c r="C32" s="372"/>
      <c r="D32" s="372" t="n">
        <v>1</v>
      </c>
      <c r="E32" s="372"/>
      <c r="F32" s="372"/>
      <c r="G32" s="372"/>
      <c r="H32" s="372"/>
      <c r="I32" s="152"/>
      <c r="J32" s="382"/>
      <c r="K32" s="153"/>
      <c r="L32" s="383" t="e">
        <f aca="false">mergeValue() &amp;"."&amp;mergeValue()&amp;"."&amp;mergeValue()&amp;"."&amp;mergeValue()</f>
        <v>#VALUE!</v>
      </c>
      <c r="M32" s="388" t="s">
        <v>210</v>
      </c>
      <c r="N32" s="385"/>
      <c r="O32" s="254"/>
      <c r="P32" s="254"/>
      <c r="Q32" s="254"/>
      <c r="R32" s="254"/>
      <c r="S32" s="254"/>
      <c r="T32" s="254"/>
      <c r="U32" s="254"/>
      <c r="V32" s="254"/>
      <c r="W32" s="273" t="s">
        <v>292</v>
      </c>
      <c r="X32" s="143"/>
      <c r="Y32" s="143"/>
      <c r="Z32" s="143"/>
      <c r="AA32" s="140"/>
      <c r="AB32" s="143"/>
      <c r="AC32" s="143"/>
      <c r="AD32" s="143"/>
      <c r="AE32" s="143"/>
      <c r="AF32" s="143"/>
      <c r="AG32" s="143"/>
      <c r="AH32" s="143"/>
    </row>
    <row r="33" s="138" customFormat="true" ht="33.75" hidden="true" customHeight="true" outlineLevel="0" collapsed="false">
      <c r="A33" s="372"/>
      <c r="B33" s="372"/>
      <c r="C33" s="372"/>
      <c r="D33" s="372"/>
      <c r="E33" s="372" t="n">
        <v>1</v>
      </c>
      <c r="F33" s="372"/>
      <c r="G33" s="372"/>
      <c r="H33" s="372"/>
      <c r="I33" s="152"/>
      <c r="J33" s="152"/>
      <c r="K33" s="153"/>
      <c r="L33" s="383" t="e">
        <f aca="false">mergeValue() &amp;"."&amp;mergeValue()&amp;"."&amp;mergeValue()&amp;"."&amp;mergeValue()&amp;"."&amp;mergeValue()</f>
        <v>#VALUE!</v>
      </c>
      <c r="M33" s="390" t="s">
        <v>212</v>
      </c>
      <c r="N33" s="273"/>
      <c r="O33" s="391"/>
      <c r="P33" s="391"/>
      <c r="Q33" s="391"/>
      <c r="R33" s="391"/>
      <c r="S33" s="391"/>
      <c r="T33" s="391"/>
      <c r="U33" s="391"/>
      <c r="V33" s="391"/>
      <c r="W33" s="273" t="s">
        <v>213</v>
      </c>
      <c r="X33" s="143"/>
      <c r="Y33" s="140" t="e">
        <f aca="false">strCheckUnique()</f>
        <v>#VALUE!</v>
      </c>
      <c r="Z33" s="143"/>
      <c r="AA33" s="140"/>
      <c r="AB33" s="143"/>
      <c r="AC33" s="143"/>
      <c r="AD33" s="143"/>
      <c r="AE33" s="143"/>
      <c r="AF33" s="143"/>
      <c r="AG33" s="143"/>
      <c r="AH33" s="143"/>
    </row>
    <row r="34" s="138" customFormat="true" ht="66" hidden="true" customHeight="true" outlineLevel="0" collapsed="false">
      <c r="A34" s="372"/>
      <c r="B34" s="372"/>
      <c r="C34" s="372"/>
      <c r="D34" s="372"/>
      <c r="E34" s="372"/>
      <c r="F34" s="373" t="n">
        <v>1</v>
      </c>
      <c r="G34" s="373"/>
      <c r="H34" s="373"/>
      <c r="I34" s="152"/>
      <c r="J34" s="152"/>
      <c r="K34" s="386"/>
      <c r="L34" s="383" t="e">
        <f aca="false">mergeValue() &amp;"."&amp;mergeValue()&amp;"."&amp;mergeValue()&amp;"."&amp;mergeValue()&amp;"."&amp;mergeValue()&amp;"."&amp;mergeValue()</f>
        <v>#VALUE!</v>
      </c>
      <c r="M34" s="392"/>
      <c r="N34" s="240"/>
      <c r="O34" s="393"/>
      <c r="P34" s="393"/>
      <c r="Q34" s="393"/>
      <c r="R34" s="394"/>
      <c r="S34" s="395" t="s">
        <v>74</v>
      </c>
      <c r="T34" s="394"/>
      <c r="U34" s="395" t="s">
        <v>26</v>
      </c>
      <c r="V34" s="396"/>
      <c r="W34" s="566" t="s">
        <v>293</v>
      </c>
      <c r="X34" s="143" t="e">
        <f aca="false">strCheckDate()</f>
        <v>#VALUE!</v>
      </c>
      <c r="Y34" s="143"/>
      <c r="Z34" s="140" t="str">
        <f aca="false">IF(M34="","",M34 )</f>
        <v/>
      </c>
      <c r="AA34" s="140"/>
      <c r="AB34" s="140"/>
      <c r="AC34" s="140"/>
      <c r="AD34" s="143"/>
      <c r="AE34" s="143"/>
      <c r="AF34" s="143"/>
      <c r="AG34" s="143"/>
      <c r="AH34" s="143"/>
    </row>
    <row r="35" s="138" customFormat="true" ht="14.25" hidden="true" customHeight="true" outlineLevel="0" collapsed="false">
      <c r="A35" s="372"/>
      <c r="B35" s="372"/>
      <c r="C35" s="372"/>
      <c r="D35" s="372"/>
      <c r="E35" s="372"/>
      <c r="F35" s="373"/>
      <c r="G35" s="373"/>
      <c r="H35" s="373"/>
      <c r="I35" s="152"/>
      <c r="J35" s="152"/>
      <c r="K35" s="386"/>
      <c r="L35" s="397"/>
      <c r="M35" s="398"/>
      <c r="N35" s="240"/>
      <c r="O35" s="399"/>
      <c r="P35" s="400"/>
      <c r="Q35" s="401" t="str">
        <f aca="false">R34 &amp; "-" &amp; T34</f>
        <v>-</v>
      </c>
      <c r="R35" s="394"/>
      <c r="S35" s="395"/>
      <c r="T35" s="394"/>
      <c r="U35" s="395"/>
      <c r="V35" s="396"/>
      <c r="W35" s="566"/>
      <c r="X35" s="143"/>
      <c r="Y35" s="143"/>
      <c r="Z35" s="143"/>
      <c r="AA35" s="140"/>
      <c r="AB35" s="143"/>
      <c r="AC35" s="143"/>
      <c r="AD35" s="143"/>
      <c r="AE35" s="143"/>
      <c r="AF35" s="143"/>
      <c r="AG35" s="143"/>
      <c r="AH35" s="143"/>
    </row>
    <row r="36" customFormat="false" ht="15" hidden="true" customHeight="true" outlineLevel="0" collapsed="false">
      <c r="A36" s="372"/>
      <c r="B36" s="372"/>
      <c r="C36" s="372"/>
      <c r="D36" s="372"/>
      <c r="E36" s="372"/>
      <c r="F36" s="373"/>
      <c r="G36" s="373"/>
      <c r="H36" s="373"/>
      <c r="I36" s="152"/>
      <c r="J36" s="152"/>
      <c r="K36" s="375"/>
      <c r="L36" s="402"/>
      <c r="M36" s="403" t="s">
        <v>215</v>
      </c>
      <c r="N36" s="404"/>
      <c r="O36" s="405"/>
      <c r="P36" s="405"/>
      <c r="Q36" s="405"/>
      <c r="R36" s="404"/>
      <c r="S36" s="176"/>
      <c r="T36" s="176"/>
      <c r="U36" s="176"/>
      <c r="V36" s="410"/>
      <c r="W36" s="566"/>
      <c r="X36" s="407"/>
      <c r="Y36" s="407"/>
      <c r="Z36" s="407"/>
      <c r="AA36" s="140"/>
      <c r="AB36" s="407"/>
      <c r="AC36" s="143"/>
      <c r="AD36" s="143"/>
      <c r="AE36" s="143"/>
      <c r="AF36" s="143"/>
      <c r="AG36" s="143"/>
      <c r="AH36" s="143"/>
      <c r="AI36" s="138"/>
    </row>
    <row r="37" customFormat="false" ht="15" hidden="true" customHeight="true" outlineLevel="0" collapsed="false">
      <c r="A37" s="372"/>
      <c r="B37" s="372"/>
      <c r="C37" s="372"/>
      <c r="D37" s="372"/>
      <c r="E37" s="373"/>
      <c r="F37" s="372"/>
      <c r="G37" s="372"/>
      <c r="H37" s="372"/>
      <c r="I37" s="152"/>
      <c r="J37" s="408"/>
      <c r="K37" s="375"/>
      <c r="L37" s="402"/>
      <c r="M37" s="409" t="s">
        <v>216</v>
      </c>
      <c r="N37" s="404"/>
      <c r="O37" s="405"/>
      <c r="P37" s="405"/>
      <c r="Q37" s="405"/>
      <c r="R37" s="404"/>
      <c r="S37" s="176"/>
      <c r="T37" s="176"/>
      <c r="U37" s="404"/>
      <c r="V37" s="176"/>
      <c r="W37" s="410"/>
      <c r="X37" s="407"/>
      <c r="Y37" s="407"/>
      <c r="Z37" s="407"/>
      <c r="AA37" s="407"/>
      <c r="AB37" s="407"/>
      <c r="AC37" s="407"/>
      <c r="AD37" s="407"/>
      <c r="AE37" s="407"/>
      <c r="AF37" s="407"/>
      <c r="AG37" s="407"/>
      <c r="AH37" s="407"/>
    </row>
    <row r="38" customFormat="false" ht="15" hidden="true" customHeight="true" outlineLevel="0" collapsed="false">
      <c r="A38" s="372"/>
      <c r="B38" s="372"/>
      <c r="C38" s="372"/>
      <c r="D38" s="373"/>
      <c r="E38" s="192"/>
      <c r="F38" s="372"/>
      <c r="G38" s="372"/>
      <c r="H38" s="372"/>
      <c r="I38" s="375"/>
      <c r="J38" s="408"/>
      <c r="K38" s="375"/>
      <c r="L38" s="402"/>
      <c r="M38" s="337" t="s">
        <v>217</v>
      </c>
      <c r="N38" s="404"/>
      <c r="O38" s="405"/>
      <c r="P38" s="405"/>
      <c r="Q38" s="405"/>
      <c r="R38" s="404"/>
      <c r="S38" s="176"/>
      <c r="T38" s="176"/>
      <c r="U38" s="404"/>
      <c r="V38" s="176"/>
      <c r="W38" s="410"/>
      <c r="X38" s="407"/>
      <c r="Y38" s="407"/>
      <c r="Z38" s="407"/>
      <c r="AA38" s="407"/>
      <c r="AB38" s="407"/>
      <c r="AC38" s="407"/>
      <c r="AD38" s="407"/>
      <c r="AE38" s="407"/>
      <c r="AF38" s="407"/>
      <c r="AG38" s="407"/>
      <c r="AH38" s="407"/>
    </row>
    <row r="39" customFormat="false" ht="15" hidden="true" customHeight="true" outlineLevel="0" collapsed="false">
      <c r="A39" s="372"/>
      <c r="B39" s="372"/>
      <c r="C39" s="373"/>
      <c r="D39" s="373"/>
      <c r="E39" s="192"/>
      <c r="F39" s="372"/>
      <c r="G39" s="372"/>
      <c r="H39" s="372"/>
      <c r="I39" s="375"/>
      <c r="J39" s="408"/>
      <c r="K39" s="375"/>
      <c r="L39" s="402"/>
      <c r="M39" s="411" t="s">
        <v>218</v>
      </c>
      <c r="N39" s="176"/>
      <c r="O39" s="411"/>
      <c r="P39" s="411"/>
      <c r="Q39" s="411"/>
      <c r="R39" s="404"/>
      <c r="S39" s="176"/>
      <c r="T39" s="176"/>
      <c r="U39" s="404"/>
      <c r="V39" s="176"/>
      <c r="W39" s="410"/>
      <c r="X39" s="407"/>
      <c r="Y39" s="407"/>
      <c r="Z39" s="407"/>
      <c r="AA39" s="407"/>
      <c r="AB39" s="407"/>
      <c r="AC39" s="407"/>
      <c r="AD39" s="407"/>
      <c r="AE39" s="407"/>
      <c r="AF39" s="407"/>
      <c r="AG39" s="407"/>
      <c r="AH39" s="407"/>
    </row>
    <row r="40" customFormat="false" ht="15" hidden="true" customHeight="true" outlineLevel="0" collapsed="false">
      <c r="A40" s="372"/>
      <c r="B40" s="373"/>
      <c r="C40" s="192"/>
      <c r="D40" s="192"/>
      <c r="E40" s="192"/>
      <c r="F40" s="372"/>
      <c r="G40" s="372"/>
      <c r="H40" s="372"/>
      <c r="I40" s="375"/>
      <c r="J40" s="408"/>
      <c r="K40" s="375"/>
      <c r="L40" s="402"/>
      <c r="M40" s="188" t="s">
        <v>104</v>
      </c>
      <c r="N40" s="176"/>
      <c r="O40" s="411"/>
      <c r="P40" s="411"/>
      <c r="Q40" s="411"/>
      <c r="R40" s="404"/>
      <c r="S40" s="176"/>
      <c r="T40" s="176"/>
      <c r="U40" s="404"/>
      <c r="V40" s="176"/>
      <c r="W40" s="410"/>
      <c r="X40" s="407"/>
      <c r="Y40" s="407"/>
      <c r="Z40" s="407"/>
      <c r="AA40" s="407"/>
      <c r="AB40" s="407"/>
      <c r="AC40" s="407"/>
      <c r="AD40" s="407"/>
      <c r="AE40" s="407"/>
      <c r="AF40" s="407"/>
      <c r="AG40" s="407"/>
      <c r="AH40" s="407"/>
    </row>
    <row r="41" customFormat="false" ht="15" hidden="true" customHeight="true" outlineLevel="0" collapsed="false">
      <c r="A41" s="373"/>
      <c r="B41" s="407"/>
      <c r="C41" s="407"/>
      <c r="D41" s="407"/>
      <c r="E41" s="412"/>
      <c r="F41" s="407"/>
      <c r="G41" s="372"/>
      <c r="H41" s="372"/>
      <c r="I41" s="161"/>
      <c r="J41" s="408"/>
      <c r="K41" s="386"/>
      <c r="L41" s="402"/>
      <c r="M41" s="345" t="s">
        <v>219</v>
      </c>
      <c r="N41" s="176"/>
      <c r="O41" s="411"/>
      <c r="P41" s="411"/>
      <c r="Q41" s="411"/>
      <c r="R41" s="404"/>
      <c r="S41" s="176"/>
      <c r="T41" s="176"/>
      <c r="U41" s="404"/>
      <c r="V41" s="176"/>
      <c r="W41" s="410"/>
      <c r="X41" s="407"/>
      <c r="Y41" s="407"/>
      <c r="Z41" s="407"/>
      <c r="AA41" s="407"/>
      <c r="AB41" s="407"/>
      <c r="AC41" s="407"/>
      <c r="AD41" s="407"/>
      <c r="AE41" s="407"/>
      <c r="AF41" s="407"/>
      <c r="AG41" s="407"/>
      <c r="AH41" s="407"/>
    </row>
    <row r="42" customFormat="false" ht="18.75" hidden="false" customHeight="true" outlineLevel="0" collapsed="false">
      <c r="X42" s="407"/>
      <c r="Y42" s="407"/>
      <c r="Z42" s="407"/>
      <c r="AA42" s="407"/>
      <c r="AB42" s="407"/>
      <c r="AC42" s="407"/>
      <c r="AD42" s="407"/>
      <c r="AE42" s="407"/>
      <c r="AF42" s="407"/>
      <c r="AG42" s="407"/>
      <c r="AH42" s="407"/>
      <c r="AI42" s="407"/>
      <c r="AJ42" s="407"/>
    </row>
    <row r="43" s="542" customFormat="true" ht="17.1" hidden="false" customHeight="true" outlineLevel="0" collapsed="false">
      <c r="A43" s="542" t="s">
        <v>286</v>
      </c>
      <c r="C43" s="542" t="s">
        <v>81</v>
      </c>
      <c r="X43" s="567"/>
      <c r="Y43" s="567"/>
      <c r="Z43" s="567"/>
      <c r="AA43" s="567"/>
      <c r="AB43" s="567"/>
      <c r="AC43" s="567"/>
      <c r="AD43" s="567"/>
      <c r="AE43" s="567"/>
      <c r="AF43" s="567"/>
      <c r="AG43" s="567"/>
      <c r="AH43" s="567"/>
      <c r="AI43" s="567"/>
      <c r="AJ43" s="567"/>
    </row>
    <row r="44" customFormat="false" ht="17.1" hidden="false" customHeight="true" outlineLevel="0" collapsed="false">
      <c r="X44" s="407"/>
      <c r="Y44" s="407"/>
      <c r="Z44" s="407"/>
      <c r="AA44" s="407"/>
      <c r="AB44" s="407"/>
      <c r="AC44" s="407"/>
      <c r="AD44" s="407"/>
      <c r="AE44" s="407"/>
      <c r="AF44" s="407"/>
      <c r="AG44" s="407"/>
      <c r="AH44" s="407"/>
      <c r="AI44" s="407"/>
      <c r="AJ44" s="407"/>
    </row>
    <row r="45" s="138" customFormat="true" ht="22.5" hidden="false" customHeight="false" outlineLevel="0" collapsed="false">
      <c r="A45" s="372" t="n">
        <v>1</v>
      </c>
      <c r="B45" s="373"/>
      <c r="C45" s="373"/>
      <c r="D45" s="373"/>
      <c r="E45" s="374"/>
      <c r="F45" s="374"/>
      <c r="G45" s="372"/>
      <c r="H45" s="372"/>
      <c r="I45" s="283"/>
      <c r="J45" s="375"/>
      <c r="K45" s="375"/>
      <c r="L45" s="383" t="e">
        <f aca="false">mergeValue()</f>
        <v>#VALUE!</v>
      </c>
      <c r="M45" s="423" t="s">
        <v>110</v>
      </c>
      <c r="N45" s="385"/>
      <c r="O45" s="568"/>
      <c r="P45" s="568"/>
      <c r="Q45" s="568"/>
      <c r="R45" s="568"/>
      <c r="S45" s="568"/>
      <c r="T45" s="568"/>
      <c r="U45" s="568"/>
      <c r="V45" s="568"/>
      <c r="W45" s="330" t="s">
        <v>206</v>
      </c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</row>
    <row r="46" s="138" customFormat="true" ht="22.5" hidden="false" customHeight="false" outlineLevel="0" collapsed="false">
      <c r="A46" s="372"/>
      <c r="B46" s="372" t="n">
        <v>1</v>
      </c>
      <c r="C46" s="373"/>
      <c r="D46" s="373"/>
      <c r="E46" s="381"/>
      <c r="F46" s="372"/>
      <c r="G46" s="372"/>
      <c r="H46" s="372"/>
      <c r="I46" s="161"/>
      <c r="J46" s="382"/>
      <c r="L46" s="383" t="e">
        <f aca="false">mergeValue() &amp;"."&amp;mergeValue()</f>
        <v>#VALUE!</v>
      </c>
      <c r="M46" s="384" t="s">
        <v>75</v>
      </c>
      <c r="N46" s="385"/>
      <c r="O46" s="568"/>
      <c r="P46" s="568"/>
      <c r="Q46" s="568"/>
      <c r="R46" s="568"/>
      <c r="S46" s="568"/>
      <c r="T46" s="568"/>
      <c r="U46" s="568"/>
      <c r="V46" s="568"/>
      <c r="W46" s="330" t="s">
        <v>207</v>
      </c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</row>
    <row r="47" s="138" customFormat="true" ht="45" hidden="false" customHeight="false" outlineLevel="0" collapsed="false">
      <c r="A47" s="372"/>
      <c r="B47" s="372"/>
      <c r="C47" s="372" t="n">
        <v>1</v>
      </c>
      <c r="D47" s="373"/>
      <c r="E47" s="381"/>
      <c r="F47" s="372"/>
      <c r="G47" s="372"/>
      <c r="H47" s="372"/>
      <c r="I47" s="386"/>
      <c r="J47" s="382"/>
      <c r="K47" s="153"/>
      <c r="L47" s="383" t="e">
        <f aca="false">mergeValue() &amp;"."&amp;mergeValue()&amp;"."&amp;mergeValue()</f>
        <v>#VALUE!</v>
      </c>
      <c r="M47" s="387" t="s">
        <v>208</v>
      </c>
      <c r="N47" s="385"/>
      <c r="O47" s="568"/>
      <c r="P47" s="568"/>
      <c r="Q47" s="568"/>
      <c r="R47" s="568"/>
      <c r="S47" s="568"/>
      <c r="T47" s="568"/>
      <c r="U47" s="568"/>
      <c r="V47" s="568"/>
      <c r="W47" s="330" t="s">
        <v>209</v>
      </c>
      <c r="X47" s="143"/>
      <c r="Y47" s="143"/>
      <c r="Z47" s="143"/>
      <c r="AA47" s="140"/>
      <c r="AB47" s="143"/>
      <c r="AC47" s="143"/>
      <c r="AD47" s="143"/>
      <c r="AE47" s="143"/>
      <c r="AF47" s="143"/>
      <c r="AG47" s="143"/>
      <c r="AH47" s="143"/>
    </row>
    <row r="48" s="138" customFormat="true" ht="33.75" hidden="false" customHeight="false" outlineLevel="0" collapsed="false">
      <c r="A48" s="372"/>
      <c r="B48" s="372"/>
      <c r="C48" s="372"/>
      <c r="D48" s="372" t="n">
        <v>1</v>
      </c>
      <c r="E48" s="381"/>
      <c r="F48" s="372"/>
      <c r="G48" s="372"/>
      <c r="H48" s="152"/>
      <c r="I48" s="382"/>
      <c r="J48" s="382"/>
      <c r="K48" s="153"/>
      <c r="L48" s="383" t="e">
        <f aca="false">mergeValue() &amp;"."&amp;mergeValue()&amp;"."&amp;mergeValue()&amp;"."&amp;mergeValue()</f>
        <v>#VALUE!</v>
      </c>
      <c r="M48" s="388" t="s">
        <v>210</v>
      </c>
      <c r="N48" s="385"/>
      <c r="O48" s="569"/>
      <c r="P48" s="569"/>
      <c r="Q48" s="569"/>
      <c r="R48" s="569"/>
      <c r="S48" s="569"/>
      <c r="T48" s="569"/>
      <c r="U48" s="569"/>
      <c r="V48" s="569"/>
      <c r="W48" s="330" t="s">
        <v>211</v>
      </c>
      <c r="X48" s="143"/>
      <c r="Y48" s="143"/>
      <c r="Z48" s="143"/>
      <c r="AA48" s="140"/>
      <c r="AB48" s="143"/>
      <c r="AC48" s="143"/>
      <c r="AD48" s="143"/>
      <c r="AE48" s="143"/>
      <c r="AF48" s="143"/>
      <c r="AG48" s="143"/>
      <c r="AH48" s="143"/>
    </row>
    <row r="49" s="138" customFormat="true" ht="33.75" hidden="false" customHeight="true" outlineLevel="0" collapsed="false">
      <c r="A49" s="372"/>
      <c r="B49" s="372"/>
      <c r="C49" s="372"/>
      <c r="D49" s="372"/>
      <c r="E49" s="389" t="s">
        <v>80</v>
      </c>
      <c r="F49" s="373"/>
      <c r="G49" s="372"/>
      <c r="H49" s="152"/>
      <c r="I49" s="382"/>
      <c r="J49" s="152"/>
      <c r="K49" s="153"/>
      <c r="L49" s="383" t="e">
        <f aca="false">mergeValue() &amp;"."&amp;mergeValue()&amp;"."&amp;mergeValue()&amp;"."&amp;mergeValue()&amp;"."&amp;mergeValue()</f>
        <v>#VALUE!</v>
      </c>
      <c r="M49" s="390" t="s">
        <v>212</v>
      </c>
      <c r="N49" s="273"/>
      <c r="O49" s="570"/>
      <c r="P49" s="570"/>
      <c r="Q49" s="570"/>
      <c r="R49" s="570"/>
      <c r="S49" s="570"/>
      <c r="T49" s="570"/>
      <c r="U49" s="570"/>
      <c r="V49" s="570"/>
      <c r="W49" s="330" t="s">
        <v>213</v>
      </c>
      <c r="X49" s="143"/>
      <c r="Y49" s="140" t="e">
        <f aca="false">strCheckUnique()</f>
        <v>#VALUE!</v>
      </c>
      <c r="Z49" s="143"/>
      <c r="AA49" s="140"/>
      <c r="AB49" s="143"/>
      <c r="AC49" s="143"/>
      <c r="AD49" s="143"/>
      <c r="AE49" s="143"/>
      <c r="AF49" s="143"/>
      <c r="AG49" s="143"/>
      <c r="AH49" s="143"/>
    </row>
    <row r="50" s="138" customFormat="true" ht="168" hidden="false" customHeight="true" outlineLevel="0" collapsed="false">
      <c r="A50" s="372"/>
      <c r="B50" s="372"/>
      <c r="C50" s="372"/>
      <c r="D50" s="372"/>
      <c r="E50" s="389"/>
      <c r="F50" s="373" t="n">
        <v>1</v>
      </c>
      <c r="G50" s="373"/>
      <c r="H50" s="152"/>
      <c r="I50" s="382"/>
      <c r="J50" s="152"/>
      <c r="K50" s="386"/>
      <c r="L50" s="383" t="e">
        <f aca="false">mergeValue() &amp;"."&amp;mergeValue()&amp;"."&amp;mergeValue()&amp;"."&amp;mergeValue()&amp;"."&amp;mergeValue()&amp;"."&amp;mergeValue()</f>
        <v>#VALUE!</v>
      </c>
      <c r="M50" s="392"/>
      <c r="N50" s="240"/>
      <c r="O50" s="393"/>
      <c r="P50" s="393"/>
      <c r="Q50" s="393"/>
      <c r="R50" s="394"/>
      <c r="S50" s="425" t="s">
        <v>74</v>
      </c>
      <c r="T50" s="394"/>
      <c r="U50" s="425" t="s">
        <v>26</v>
      </c>
      <c r="V50" s="571"/>
      <c r="W50" s="279" t="s">
        <v>294</v>
      </c>
      <c r="X50" s="143" t="e">
        <f aca="false">strCheckDate()</f>
        <v>#VALUE!</v>
      </c>
      <c r="Y50" s="143"/>
      <c r="Z50" s="140" t="str">
        <f aca="false">IF(M50="","",M50 )</f>
        <v/>
      </c>
      <c r="AA50" s="140"/>
      <c r="AB50" s="140"/>
      <c r="AC50" s="140"/>
      <c r="AD50" s="143"/>
      <c r="AE50" s="143"/>
      <c r="AF50" s="143"/>
      <c r="AG50" s="143"/>
      <c r="AH50" s="143"/>
    </row>
    <row r="51" s="138" customFormat="true" ht="14.25" hidden="true" customHeight="true" outlineLevel="0" collapsed="false">
      <c r="A51" s="372"/>
      <c r="B51" s="372"/>
      <c r="C51" s="372"/>
      <c r="D51" s="372"/>
      <c r="E51" s="389"/>
      <c r="F51" s="373"/>
      <c r="G51" s="373"/>
      <c r="H51" s="152"/>
      <c r="I51" s="382"/>
      <c r="J51" s="152"/>
      <c r="K51" s="386"/>
      <c r="L51" s="397"/>
      <c r="M51" s="428"/>
      <c r="N51" s="240"/>
      <c r="O51" s="399"/>
      <c r="P51" s="400"/>
      <c r="Q51" s="401" t="str">
        <f aca="false">R50 &amp; "-" &amp; T50</f>
        <v>-</v>
      </c>
      <c r="R51" s="394"/>
      <c r="S51" s="425"/>
      <c r="T51" s="394"/>
      <c r="U51" s="425"/>
      <c r="V51" s="571"/>
      <c r="W51" s="279"/>
      <c r="X51" s="143"/>
      <c r="Y51" s="143"/>
      <c r="Z51" s="143"/>
      <c r="AA51" s="140"/>
      <c r="AB51" s="143"/>
      <c r="AC51" s="143"/>
      <c r="AD51" s="143"/>
      <c r="AE51" s="143"/>
      <c r="AF51" s="143"/>
      <c r="AG51" s="143"/>
      <c r="AH51" s="143"/>
    </row>
    <row r="52" s="2" customFormat="true" ht="15" hidden="false" customHeight="true" outlineLevel="0" collapsed="false">
      <c r="A52" s="372"/>
      <c r="B52" s="372"/>
      <c r="C52" s="372"/>
      <c r="D52" s="372"/>
      <c r="E52" s="389"/>
      <c r="F52" s="192"/>
      <c r="G52" s="372"/>
      <c r="H52" s="152"/>
      <c r="I52" s="382"/>
      <c r="J52" s="152"/>
      <c r="K52" s="375"/>
      <c r="L52" s="402"/>
      <c r="M52" s="403" t="s">
        <v>215</v>
      </c>
      <c r="N52" s="404"/>
      <c r="O52" s="405"/>
      <c r="P52" s="405"/>
      <c r="Q52" s="405"/>
      <c r="R52" s="404"/>
      <c r="S52" s="176"/>
      <c r="T52" s="176"/>
      <c r="U52" s="176"/>
      <c r="V52" s="176"/>
      <c r="W52" s="279"/>
      <c r="X52" s="407"/>
      <c r="Y52" s="407"/>
      <c r="Z52" s="407"/>
      <c r="AA52" s="140"/>
      <c r="AB52" s="407"/>
      <c r="AC52" s="143"/>
      <c r="AD52" s="143"/>
      <c r="AE52" s="143"/>
      <c r="AF52" s="143"/>
      <c r="AG52" s="143"/>
      <c r="AH52" s="143"/>
      <c r="AI52" s="138"/>
    </row>
    <row r="53" s="2" customFormat="true" ht="15" hidden="false" customHeight="true" outlineLevel="0" collapsed="false">
      <c r="A53" s="372"/>
      <c r="B53" s="372"/>
      <c r="C53" s="372"/>
      <c r="D53" s="372"/>
      <c r="E53" s="381"/>
      <c r="F53" s="192"/>
      <c r="G53" s="372"/>
      <c r="H53" s="152"/>
      <c r="I53" s="382"/>
      <c r="J53" s="408"/>
      <c r="K53" s="375"/>
      <c r="L53" s="402"/>
      <c r="M53" s="409" t="s">
        <v>216</v>
      </c>
      <c r="N53" s="404"/>
      <c r="O53" s="405"/>
      <c r="P53" s="405"/>
      <c r="Q53" s="405"/>
      <c r="R53" s="404"/>
      <c r="S53" s="176"/>
      <c r="T53" s="176"/>
      <c r="U53" s="404"/>
      <c r="V53" s="176"/>
      <c r="W53" s="406"/>
      <c r="X53" s="407"/>
      <c r="Y53" s="407"/>
      <c r="Z53" s="407"/>
      <c r="AA53" s="407"/>
      <c r="AB53" s="407"/>
      <c r="AC53" s="407"/>
      <c r="AD53" s="407"/>
      <c r="AE53" s="407"/>
      <c r="AF53" s="407"/>
      <c r="AG53" s="407"/>
      <c r="AH53" s="407"/>
    </row>
    <row r="54" s="2" customFormat="true" ht="15" hidden="false" customHeight="true" outlineLevel="0" collapsed="false">
      <c r="A54" s="372"/>
      <c r="B54" s="372"/>
      <c r="C54" s="372"/>
      <c r="D54" s="192"/>
      <c r="E54" s="192"/>
      <c r="F54" s="381"/>
      <c r="G54" s="192"/>
      <c r="H54" s="372"/>
      <c r="I54" s="375"/>
      <c r="J54" s="408"/>
      <c r="K54" s="375"/>
      <c r="L54" s="430"/>
      <c r="M54" s="572" t="s">
        <v>217</v>
      </c>
      <c r="N54" s="432"/>
      <c r="O54" s="433"/>
      <c r="P54" s="433"/>
      <c r="Q54" s="433"/>
      <c r="R54" s="432"/>
      <c r="S54" s="434"/>
      <c r="T54" s="434"/>
      <c r="U54" s="432"/>
      <c r="V54" s="434"/>
      <c r="W54" s="406"/>
      <c r="X54" s="407"/>
      <c r="Y54" s="407"/>
      <c r="Z54" s="407"/>
      <c r="AA54" s="407"/>
      <c r="AB54" s="407"/>
      <c r="AC54" s="407"/>
      <c r="AD54" s="407"/>
      <c r="AE54" s="407"/>
      <c r="AF54" s="407"/>
      <c r="AG54" s="407"/>
      <c r="AH54" s="407"/>
    </row>
    <row r="55" s="2" customFormat="true" ht="15" hidden="false" customHeight="true" outlineLevel="0" collapsed="false">
      <c r="A55" s="372"/>
      <c r="B55" s="372"/>
      <c r="C55" s="192"/>
      <c r="D55" s="192"/>
      <c r="E55" s="192"/>
      <c r="F55" s="381"/>
      <c r="G55" s="192"/>
      <c r="H55" s="372"/>
      <c r="I55" s="375"/>
      <c r="J55" s="408"/>
      <c r="K55" s="375"/>
      <c r="L55" s="402"/>
      <c r="M55" s="411" t="s">
        <v>218</v>
      </c>
      <c r="N55" s="176"/>
      <c r="O55" s="411"/>
      <c r="P55" s="411"/>
      <c r="Q55" s="411"/>
      <c r="R55" s="404"/>
      <c r="S55" s="176"/>
      <c r="T55" s="176"/>
      <c r="U55" s="404"/>
      <c r="V55" s="176"/>
      <c r="W55" s="410"/>
      <c r="X55" s="407"/>
      <c r="Y55" s="407"/>
      <c r="Z55" s="407"/>
      <c r="AA55" s="407"/>
      <c r="AB55" s="407"/>
      <c r="AC55" s="407"/>
      <c r="AD55" s="407"/>
      <c r="AE55" s="407"/>
      <c r="AF55" s="407"/>
      <c r="AG55" s="407"/>
      <c r="AH55" s="407"/>
    </row>
    <row r="56" s="2" customFormat="true" ht="15" hidden="false" customHeight="true" outlineLevel="0" collapsed="false">
      <c r="A56" s="372"/>
      <c r="B56" s="192"/>
      <c r="C56" s="192"/>
      <c r="D56" s="192"/>
      <c r="E56" s="192"/>
      <c r="F56" s="381"/>
      <c r="G56" s="192"/>
      <c r="H56" s="372"/>
      <c r="I56" s="375"/>
      <c r="J56" s="408"/>
      <c r="K56" s="375"/>
      <c r="L56" s="402"/>
      <c r="M56" s="188" t="s">
        <v>104</v>
      </c>
      <c r="N56" s="176"/>
      <c r="O56" s="411"/>
      <c r="P56" s="411"/>
      <c r="Q56" s="411"/>
      <c r="R56" s="404"/>
      <c r="S56" s="176"/>
      <c r="T56" s="176"/>
      <c r="U56" s="404"/>
      <c r="V56" s="176"/>
      <c r="W56" s="410"/>
      <c r="X56" s="407"/>
      <c r="Y56" s="407"/>
      <c r="Z56" s="407"/>
      <c r="AA56" s="407"/>
      <c r="AB56" s="407"/>
      <c r="AC56" s="407"/>
      <c r="AD56" s="407"/>
      <c r="AE56" s="407"/>
      <c r="AF56" s="407"/>
      <c r="AG56" s="407"/>
      <c r="AH56" s="407"/>
    </row>
    <row r="57" s="2" customFormat="true" ht="15" hidden="false" customHeight="true" outlineLevel="0" collapsed="false">
      <c r="A57" s="373"/>
      <c r="B57" s="407"/>
      <c r="C57" s="407"/>
      <c r="D57" s="407"/>
      <c r="E57" s="412"/>
      <c r="F57" s="407"/>
      <c r="G57" s="372"/>
      <c r="H57" s="372"/>
      <c r="I57" s="161"/>
      <c r="J57" s="408"/>
      <c r="K57" s="386"/>
      <c r="L57" s="402"/>
      <c r="M57" s="345" t="s">
        <v>219</v>
      </c>
      <c r="N57" s="176"/>
      <c r="O57" s="411"/>
      <c r="P57" s="411"/>
      <c r="Q57" s="411"/>
      <c r="R57" s="404"/>
      <c r="S57" s="176"/>
      <c r="T57" s="176"/>
      <c r="U57" s="404"/>
      <c r="V57" s="176"/>
      <c r="W57" s="410"/>
      <c r="X57" s="407"/>
      <c r="Y57" s="407"/>
      <c r="Z57" s="407"/>
      <c r="AA57" s="407"/>
      <c r="AB57" s="407"/>
      <c r="AC57" s="407"/>
      <c r="AD57" s="407"/>
      <c r="AE57" s="407"/>
      <c r="AF57" s="407"/>
      <c r="AG57" s="407"/>
      <c r="AH57" s="407"/>
    </row>
    <row r="58" customFormat="false" ht="18.75" hidden="false" customHeight="true" outlineLevel="0" collapsed="false">
      <c r="X58" s="407"/>
      <c r="Y58" s="407"/>
      <c r="Z58" s="407"/>
      <c r="AA58" s="407"/>
      <c r="AB58" s="407"/>
      <c r="AC58" s="407"/>
      <c r="AD58" s="407"/>
      <c r="AE58" s="407"/>
      <c r="AF58" s="407"/>
      <c r="AG58" s="407"/>
      <c r="AH58" s="407"/>
      <c r="AI58" s="407"/>
      <c r="AJ58" s="407"/>
    </row>
    <row r="59" s="542" customFormat="true" ht="17.1" hidden="true" customHeight="true" outlineLevel="0" collapsed="false">
      <c r="A59" s="542" t="s">
        <v>286</v>
      </c>
      <c r="C59" s="542" t="s">
        <v>82</v>
      </c>
      <c r="X59" s="567"/>
      <c r="Y59" s="567"/>
      <c r="Z59" s="567"/>
      <c r="AA59" s="567"/>
      <c r="AB59" s="567"/>
      <c r="AC59" s="567"/>
      <c r="AD59" s="567"/>
      <c r="AE59" s="567"/>
      <c r="AF59" s="567"/>
      <c r="AG59" s="567"/>
      <c r="AH59" s="567"/>
      <c r="AI59" s="567"/>
      <c r="AJ59" s="567"/>
    </row>
    <row r="60" customFormat="false" ht="17.1" hidden="true" customHeight="true" outlineLevel="0" collapsed="false">
      <c r="L60" s="558"/>
      <c r="M60" s="558"/>
      <c r="N60" s="558"/>
      <c r="O60" s="558"/>
      <c r="P60" s="558"/>
      <c r="Q60" s="558"/>
      <c r="R60" s="558"/>
      <c r="S60" s="558"/>
      <c r="T60" s="558"/>
      <c r="U60" s="558"/>
      <c r="V60" s="558"/>
      <c r="W60" s="558"/>
      <c r="X60" s="407"/>
      <c r="Y60" s="407"/>
      <c r="Z60" s="407"/>
      <c r="AA60" s="407"/>
      <c r="AB60" s="407"/>
      <c r="AC60" s="407"/>
      <c r="AD60" s="407"/>
      <c r="AE60" s="407"/>
      <c r="AF60" s="407"/>
      <c r="AG60" s="407"/>
      <c r="AH60" s="407"/>
      <c r="AI60" s="407"/>
      <c r="AJ60" s="407"/>
    </row>
    <row r="61" s="138" customFormat="true" ht="22.5" hidden="true" customHeight="false" outlineLevel="0" collapsed="false">
      <c r="A61" s="372" t="n">
        <v>1</v>
      </c>
      <c r="B61" s="373"/>
      <c r="C61" s="373"/>
      <c r="D61" s="373"/>
      <c r="E61" s="374"/>
      <c r="F61" s="372"/>
      <c r="G61" s="372"/>
      <c r="H61" s="372"/>
      <c r="I61" s="283"/>
      <c r="J61" s="375"/>
      <c r="K61" s="375"/>
      <c r="L61" s="383" t="e">
        <f aca="false">mergeValue()</f>
        <v>#VALUE!</v>
      </c>
      <c r="M61" s="562" t="s">
        <v>110</v>
      </c>
      <c r="N61" s="563"/>
      <c r="O61" s="248"/>
      <c r="P61" s="248"/>
      <c r="Q61" s="248"/>
      <c r="R61" s="248"/>
      <c r="S61" s="248"/>
      <c r="T61" s="248"/>
      <c r="U61" s="248"/>
      <c r="V61" s="248"/>
      <c r="W61" s="565" t="s">
        <v>231</v>
      </c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</row>
    <row r="62" s="138" customFormat="true" ht="22.5" hidden="true" customHeight="false" outlineLevel="0" collapsed="false">
      <c r="A62" s="372"/>
      <c r="B62" s="372" t="n">
        <v>1</v>
      </c>
      <c r="C62" s="373"/>
      <c r="D62" s="373"/>
      <c r="E62" s="372"/>
      <c r="F62" s="372"/>
      <c r="G62" s="372"/>
      <c r="H62" s="372"/>
      <c r="I62" s="161"/>
      <c r="J62" s="382"/>
      <c r="L62" s="383" t="e">
        <f aca="false">mergeValue() &amp;"."&amp;mergeValue()</f>
        <v>#VALUE!</v>
      </c>
      <c r="M62" s="384" t="s">
        <v>75</v>
      </c>
      <c r="N62" s="385"/>
      <c r="O62" s="248"/>
      <c r="P62" s="248"/>
      <c r="Q62" s="248"/>
      <c r="R62" s="248"/>
      <c r="S62" s="248"/>
      <c r="T62" s="248"/>
      <c r="U62" s="248"/>
      <c r="V62" s="248"/>
      <c r="W62" s="273" t="s">
        <v>207</v>
      </c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</row>
    <row r="63" s="138" customFormat="true" ht="45" hidden="true" customHeight="false" outlineLevel="0" collapsed="false">
      <c r="A63" s="372"/>
      <c r="B63" s="372"/>
      <c r="C63" s="372" t="n">
        <v>1</v>
      </c>
      <c r="D63" s="373"/>
      <c r="E63" s="372"/>
      <c r="F63" s="372"/>
      <c r="G63" s="372"/>
      <c r="H63" s="372"/>
      <c r="I63" s="386"/>
      <c r="J63" s="382"/>
      <c r="K63" s="153"/>
      <c r="L63" s="383" t="e">
        <f aca="false">mergeValue() &amp;"."&amp;mergeValue()&amp;"."&amp;mergeValue()</f>
        <v>#VALUE!</v>
      </c>
      <c r="M63" s="387" t="s">
        <v>208</v>
      </c>
      <c r="N63" s="385"/>
      <c r="O63" s="248"/>
      <c r="P63" s="248"/>
      <c r="Q63" s="248"/>
      <c r="R63" s="248"/>
      <c r="S63" s="248"/>
      <c r="T63" s="248"/>
      <c r="U63" s="248"/>
      <c r="V63" s="248"/>
      <c r="W63" s="273" t="s">
        <v>209</v>
      </c>
      <c r="X63" s="143"/>
      <c r="Y63" s="143"/>
      <c r="Z63" s="143"/>
      <c r="AA63" s="140"/>
      <c r="AB63" s="143"/>
      <c r="AC63" s="143"/>
      <c r="AD63" s="143"/>
      <c r="AE63" s="143"/>
      <c r="AF63" s="143"/>
      <c r="AG63" s="143"/>
      <c r="AH63" s="143"/>
    </row>
    <row r="64" s="138" customFormat="true" ht="33.75" hidden="true" customHeight="false" outlineLevel="0" collapsed="false">
      <c r="A64" s="372"/>
      <c r="B64" s="372"/>
      <c r="C64" s="372"/>
      <c r="D64" s="372" t="n">
        <v>1</v>
      </c>
      <c r="E64" s="372"/>
      <c r="F64" s="372"/>
      <c r="G64" s="372"/>
      <c r="H64" s="372"/>
      <c r="I64" s="152"/>
      <c r="J64" s="382"/>
      <c r="K64" s="153"/>
      <c r="L64" s="383" t="e">
        <f aca="false">mergeValue() &amp;"."&amp;mergeValue()&amp;"."&amp;mergeValue()&amp;"."&amp;mergeValue()</f>
        <v>#VALUE!</v>
      </c>
      <c r="M64" s="388" t="s">
        <v>210</v>
      </c>
      <c r="N64" s="385"/>
      <c r="O64" s="254"/>
      <c r="P64" s="254"/>
      <c r="Q64" s="254"/>
      <c r="R64" s="254"/>
      <c r="S64" s="254"/>
      <c r="T64" s="254"/>
      <c r="U64" s="254"/>
      <c r="V64" s="254"/>
      <c r="W64" s="273" t="s">
        <v>292</v>
      </c>
      <c r="X64" s="143"/>
      <c r="Y64" s="143"/>
      <c r="Z64" s="143"/>
      <c r="AA64" s="140"/>
      <c r="AB64" s="143"/>
      <c r="AC64" s="143"/>
      <c r="AD64" s="143"/>
      <c r="AE64" s="143"/>
      <c r="AF64" s="143"/>
      <c r="AG64" s="143"/>
      <c r="AH64" s="143"/>
    </row>
    <row r="65" s="138" customFormat="true" ht="33.75" hidden="true" customHeight="false" outlineLevel="0" collapsed="false">
      <c r="A65" s="372"/>
      <c r="B65" s="372"/>
      <c r="C65" s="372"/>
      <c r="D65" s="372"/>
      <c r="E65" s="372" t="n">
        <v>1</v>
      </c>
      <c r="F65" s="372"/>
      <c r="G65" s="372"/>
      <c r="H65" s="372"/>
      <c r="I65" s="152"/>
      <c r="J65" s="152"/>
      <c r="K65" s="153"/>
      <c r="L65" s="383" t="e">
        <f aca="false">mergeValue() &amp;"."&amp;mergeValue()&amp;"."&amp;mergeValue()&amp;"."&amp;mergeValue()&amp;"."&amp;mergeValue()</f>
        <v>#VALUE!</v>
      </c>
      <c r="M65" s="390" t="s">
        <v>212</v>
      </c>
      <c r="N65" s="273"/>
      <c r="O65" s="391"/>
      <c r="P65" s="391"/>
      <c r="Q65" s="391"/>
      <c r="R65" s="391"/>
      <c r="S65" s="391"/>
      <c r="T65" s="391"/>
      <c r="U65" s="391"/>
      <c r="V65" s="391"/>
      <c r="W65" s="273" t="s">
        <v>213</v>
      </c>
      <c r="X65" s="143"/>
      <c r="Y65" s="140" t="e">
        <f aca="false">strCheckUnique()</f>
        <v>#VALUE!</v>
      </c>
      <c r="Z65" s="143"/>
      <c r="AA65" s="140"/>
      <c r="AB65" s="143"/>
      <c r="AC65" s="143"/>
      <c r="AD65" s="143"/>
      <c r="AE65" s="143"/>
      <c r="AF65" s="143"/>
      <c r="AG65" s="143"/>
      <c r="AH65" s="143"/>
    </row>
    <row r="66" s="138" customFormat="true" ht="66" hidden="true" customHeight="true" outlineLevel="0" collapsed="false">
      <c r="A66" s="372"/>
      <c r="B66" s="372"/>
      <c r="C66" s="372"/>
      <c r="D66" s="372"/>
      <c r="E66" s="372"/>
      <c r="F66" s="373" t="n">
        <v>1</v>
      </c>
      <c r="G66" s="373"/>
      <c r="H66" s="373"/>
      <c r="I66" s="152"/>
      <c r="J66" s="152"/>
      <c r="K66" s="386"/>
      <c r="L66" s="383" t="e">
        <f aca="false">mergeValue() &amp;"."&amp;mergeValue()&amp;"."&amp;mergeValue()&amp;"."&amp;mergeValue()&amp;"."&amp;mergeValue()&amp;"."&amp;mergeValue()</f>
        <v>#VALUE!</v>
      </c>
      <c r="M66" s="392"/>
      <c r="N66" s="240"/>
      <c r="O66" s="393"/>
      <c r="P66" s="393"/>
      <c r="Q66" s="393"/>
      <c r="R66" s="394"/>
      <c r="S66" s="395" t="s">
        <v>74</v>
      </c>
      <c r="T66" s="394"/>
      <c r="U66" s="395" t="s">
        <v>26</v>
      </c>
      <c r="V66" s="396"/>
      <c r="W66" s="566" t="s">
        <v>293</v>
      </c>
      <c r="X66" s="143" t="e">
        <f aca="false">strCheckDate()</f>
        <v>#VALUE!</v>
      </c>
      <c r="Y66" s="143"/>
      <c r="Z66" s="140" t="str">
        <f aca="false">IF(M66="","",M66 )</f>
        <v/>
      </c>
      <c r="AA66" s="140"/>
      <c r="AB66" s="140"/>
      <c r="AC66" s="140"/>
      <c r="AD66" s="143"/>
      <c r="AE66" s="143"/>
      <c r="AF66" s="143"/>
      <c r="AG66" s="143"/>
      <c r="AH66" s="143"/>
    </row>
    <row r="67" s="138" customFormat="true" ht="14.25" hidden="true" customHeight="true" outlineLevel="0" collapsed="false">
      <c r="A67" s="372"/>
      <c r="B67" s="372"/>
      <c r="C67" s="372"/>
      <c r="D67" s="372"/>
      <c r="E67" s="372"/>
      <c r="F67" s="373"/>
      <c r="G67" s="373"/>
      <c r="H67" s="373"/>
      <c r="I67" s="152"/>
      <c r="J67" s="152"/>
      <c r="K67" s="386"/>
      <c r="L67" s="397"/>
      <c r="M67" s="398"/>
      <c r="N67" s="240"/>
      <c r="O67" s="399"/>
      <c r="P67" s="400"/>
      <c r="Q67" s="401" t="str">
        <f aca="false">R66 &amp; "-" &amp; T66</f>
        <v>-</v>
      </c>
      <c r="R67" s="394"/>
      <c r="S67" s="395"/>
      <c r="T67" s="394"/>
      <c r="U67" s="395"/>
      <c r="V67" s="396"/>
      <c r="W67" s="566"/>
      <c r="X67" s="143"/>
      <c r="Y67" s="143"/>
      <c r="Z67" s="143"/>
      <c r="AA67" s="140"/>
      <c r="AB67" s="143"/>
      <c r="AC67" s="143"/>
      <c r="AD67" s="143"/>
      <c r="AE67" s="143"/>
      <c r="AF67" s="143"/>
      <c r="AG67" s="143"/>
      <c r="AH67" s="143"/>
    </row>
    <row r="68" customFormat="false" ht="15" hidden="true" customHeight="true" outlineLevel="0" collapsed="false">
      <c r="A68" s="372"/>
      <c r="B68" s="372"/>
      <c r="C68" s="372"/>
      <c r="D68" s="372"/>
      <c r="E68" s="372"/>
      <c r="F68" s="373"/>
      <c r="G68" s="373"/>
      <c r="H68" s="373"/>
      <c r="I68" s="152"/>
      <c r="J68" s="152"/>
      <c r="K68" s="375"/>
      <c r="L68" s="402"/>
      <c r="M68" s="403" t="s">
        <v>215</v>
      </c>
      <c r="N68" s="404"/>
      <c r="O68" s="405"/>
      <c r="P68" s="405"/>
      <c r="Q68" s="405"/>
      <c r="R68" s="404"/>
      <c r="S68" s="176"/>
      <c r="T68" s="176"/>
      <c r="U68" s="176"/>
      <c r="V68" s="410"/>
      <c r="W68" s="566"/>
      <c r="X68" s="407"/>
      <c r="Y68" s="407"/>
      <c r="Z68" s="407"/>
      <c r="AA68" s="140"/>
      <c r="AB68" s="407"/>
      <c r="AC68" s="143"/>
      <c r="AD68" s="143"/>
      <c r="AE68" s="143"/>
      <c r="AF68" s="143"/>
      <c r="AG68" s="143"/>
      <c r="AH68" s="143"/>
      <c r="AI68" s="138"/>
    </row>
    <row r="69" customFormat="false" ht="14.25" hidden="true" customHeight="false" outlineLevel="0" collapsed="false">
      <c r="A69" s="372"/>
      <c r="B69" s="372"/>
      <c r="C69" s="372"/>
      <c r="D69" s="372"/>
      <c r="E69" s="373"/>
      <c r="F69" s="372"/>
      <c r="G69" s="372"/>
      <c r="H69" s="372"/>
      <c r="I69" s="152"/>
      <c r="J69" s="408"/>
      <c r="K69" s="375"/>
      <c r="L69" s="402"/>
      <c r="M69" s="409" t="s">
        <v>216</v>
      </c>
      <c r="N69" s="404"/>
      <c r="O69" s="405"/>
      <c r="P69" s="405"/>
      <c r="Q69" s="405"/>
      <c r="R69" s="404"/>
      <c r="S69" s="176"/>
      <c r="T69" s="176"/>
      <c r="U69" s="404"/>
      <c r="V69" s="176"/>
      <c r="W69" s="410"/>
      <c r="X69" s="407"/>
      <c r="Y69" s="407"/>
      <c r="Z69" s="407"/>
      <c r="AA69" s="407"/>
      <c r="AB69" s="407"/>
      <c r="AC69" s="407"/>
      <c r="AD69" s="407"/>
      <c r="AE69" s="407"/>
      <c r="AF69" s="407"/>
      <c r="AG69" s="407"/>
      <c r="AH69" s="407"/>
    </row>
    <row r="70" customFormat="false" ht="14.25" hidden="true" customHeight="false" outlineLevel="0" collapsed="false">
      <c r="A70" s="372"/>
      <c r="B70" s="372"/>
      <c r="C70" s="372"/>
      <c r="D70" s="373"/>
      <c r="E70" s="192"/>
      <c r="F70" s="372"/>
      <c r="G70" s="372"/>
      <c r="H70" s="372"/>
      <c r="I70" s="375"/>
      <c r="J70" s="408"/>
      <c r="K70" s="375"/>
      <c r="L70" s="402"/>
      <c r="M70" s="337" t="s">
        <v>217</v>
      </c>
      <c r="N70" s="404"/>
      <c r="O70" s="405"/>
      <c r="P70" s="405"/>
      <c r="Q70" s="405"/>
      <c r="R70" s="404"/>
      <c r="S70" s="176"/>
      <c r="T70" s="176"/>
      <c r="U70" s="404"/>
      <c r="V70" s="176"/>
      <c r="W70" s="410"/>
      <c r="X70" s="407"/>
      <c r="Y70" s="407"/>
      <c r="Z70" s="407"/>
      <c r="AA70" s="407"/>
      <c r="AB70" s="407"/>
      <c r="AC70" s="407"/>
      <c r="AD70" s="407"/>
      <c r="AE70" s="407"/>
      <c r="AF70" s="407"/>
      <c r="AG70" s="407"/>
      <c r="AH70" s="407"/>
    </row>
    <row r="71" customFormat="false" ht="14.25" hidden="true" customHeight="false" outlineLevel="0" collapsed="false">
      <c r="A71" s="372"/>
      <c r="B71" s="372"/>
      <c r="C71" s="373"/>
      <c r="D71" s="373"/>
      <c r="E71" s="192"/>
      <c r="F71" s="372"/>
      <c r="G71" s="372"/>
      <c r="H71" s="372"/>
      <c r="I71" s="375"/>
      <c r="J71" s="408"/>
      <c r="K71" s="375"/>
      <c r="L71" s="402"/>
      <c r="M71" s="411" t="s">
        <v>218</v>
      </c>
      <c r="N71" s="176"/>
      <c r="O71" s="411"/>
      <c r="P71" s="411"/>
      <c r="Q71" s="411"/>
      <c r="R71" s="404"/>
      <c r="S71" s="176"/>
      <c r="T71" s="176"/>
      <c r="U71" s="404"/>
      <c r="V71" s="176"/>
      <c r="W71" s="410"/>
      <c r="X71" s="407"/>
      <c r="Y71" s="407"/>
      <c r="Z71" s="407"/>
      <c r="AA71" s="407"/>
      <c r="AB71" s="407"/>
      <c r="AC71" s="407"/>
      <c r="AD71" s="407"/>
      <c r="AE71" s="407"/>
      <c r="AF71" s="407"/>
      <c r="AG71" s="407"/>
      <c r="AH71" s="407"/>
    </row>
    <row r="72" customFormat="false" ht="14.25" hidden="true" customHeight="false" outlineLevel="0" collapsed="false">
      <c r="A72" s="372"/>
      <c r="B72" s="373"/>
      <c r="C72" s="192"/>
      <c r="D72" s="192"/>
      <c r="E72" s="192"/>
      <c r="F72" s="372"/>
      <c r="G72" s="372"/>
      <c r="H72" s="372"/>
      <c r="I72" s="375"/>
      <c r="J72" s="408"/>
      <c r="K72" s="375"/>
      <c r="L72" s="402"/>
      <c r="M72" s="188" t="s">
        <v>104</v>
      </c>
      <c r="N72" s="176"/>
      <c r="O72" s="411"/>
      <c r="P72" s="411"/>
      <c r="Q72" s="411"/>
      <c r="R72" s="404"/>
      <c r="S72" s="176"/>
      <c r="T72" s="176"/>
      <c r="U72" s="404"/>
      <c r="V72" s="176"/>
      <c r="W72" s="410"/>
      <c r="X72" s="407"/>
      <c r="Y72" s="407"/>
      <c r="Z72" s="407"/>
      <c r="AA72" s="407"/>
      <c r="AB72" s="407"/>
      <c r="AC72" s="407"/>
      <c r="AD72" s="407"/>
      <c r="AE72" s="407"/>
      <c r="AF72" s="407"/>
      <c r="AG72" s="407"/>
      <c r="AH72" s="407"/>
    </row>
    <row r="73" customFormat="false" ht="14.25" hidden="true" customHeight="false" outlineLevel="0" collapsed="false">
      <c r="A73" s="373"/>
      <c r="B73" s="407"/>
      <c r="C73" s="407"/>
      <c r="D73" s="407"/>
      <c r="E73" s="412"/>
      <c r="F73" s="407"/>
      <c r="G73" s="372"/>
      <c r="H73" s="372"/>
      <c r="I73" s="161"/>
      <c r="J73" s="408"/>
      <c r="K73" s="386"/>
      <c r="L73" s="402"/>
      <c r="M73" s="345" t="s">
        <v>219</v>
      </c>
      <c r="N73" s="176"/>
      <c r="O73" s="411"/>
      <c r="P73" s="411"/>
      <c r="Q73" s="411"/>
      <c r="R73" s="404"/>
      <c r="S73" s="176"/>
      <c r="T73" s="176"/>
      <c r="U73" s="404"/>
      <c r="V73" s="176"/>
      <c r="W73" s="410"/>
      <c r="X73" s="407"/>
      <c r="Y73" s="407"/>
      <c r="Z73" s="407"/>
      <c r="AA73" s="407"/>
      <c r="AB73" s="407"/>
      <c r="AC73" s="407"/>
      <c r="AD73" s="407"/>
      <c r="AE73" s="407"/>
      <c r="AF73" s="407"/>
      <c r="AG73" s="407"/>
      <c r="AH73" s="407"/>
    </row>
    <row r="74" customFormat="false" ht="18.75" hidden="true" customHeight="true" outlineLevel="0" collapsed="false">
      <c r="X74" s="407"/>
      <c r="Y74" s="407"/>
      <c r="Z74" s="407"/>
      <c r="AA74" s="407"/>
      <c r="AB74" s="407"/>
      <c r="AC74" s="407"/>
      <c r="AD74" s="407"/>
      <c r="AE74" s="407"/>
      <c r="AF74" s="407"/>
      <c r="AG74" s="407"/>
      <c r="AH74" s="407"/>
      <c r="AI74" s="407"/>
      <c r="AJ74" s="407"/>
    </row>
    <row r="75" s="542" customFormat="true" ht="17.1" hidden="true" customHeight="true" outlineLevel="0" collapsed="false">
      <c r="A75" s="542" t="s">
        <v>286</v>
      </c>
      <c r="C75" s="542" t="s">
        <v>83</v>
      </c>
      <c r="X75" s="567"/>
      <c r="Y75" s="567"/>
      <c r="Z75" s="567"/>
      <c r="AA75" s="567"/>
      <c r="AB75" s="567"/>
      <c r="AC75" s="567"/>
      <c r="AD75" s="567"/>
      <c r="AE75" s="567"/>
      <c r="AF75" s="567"/>
      <c r="AG75" s="567"/>
      <c r="AH75" s="567"/>
      <c r="AI75" s="567"/>
      <c r="AJ75" s="567"/>
    </row>
    <row r="76" customFormat="false" ht="17.1" hidden="true" customHeight="true" outlineLevel="0" collapsed="false">
      <c r="L76" s="558"/>
      <c r="M76" s="558"/>
      <c r="N76" s="558"/>
      <c r="O76" s="558"/>
      <c r="P76" s="558"/>
      <c r="Q76" s="558"/>
      <c r="R76" s="558"/>
      <c r="S76" s="558"/>
      <c r="T76" s="558"/>
      <c r="U76" s="558"/>
      <c r="V76" s="558"/>
      <c r="W76" s="558"/>
      <c r="X76" s="407"/>
      <c r="Y76" s="407"/>
      <c r="Z76" s="407"/>
      <c r="AA76" s="407"/>
      <c r="AB76" s="407"/>
      <c r="AC76" s="407"/>
      <c r="AD76" s="407"/>
      <c r="AE76" s="407"/>
      <c r="AF76" s="407"/>
      <c r="AG76" s="407"/>
      <c r="AH76" s="407"/>
      <c r="AI76" s="407"/>
      <c r="AJ76" s="407"/>
    </row>
    <row r="77" s="138" customFormat="true" ht="22.5" hidden="true" customHeight="false" outlineLevel="0" collapsed="false">
      <c r="A77" s="372" t="n">
        <v>1</v>
      </c>
      <c r="B77" s="373"/>
      <c r="C77" s="373"/>
      <c r="D77" s="373"/>
      <c r="E77" s="374"/>
      <c r="F77" s="372"/>
      <c r="G77" s="372"/>
      <c r="H77" s="372"/>
      <c r="I77" s="283"/>
      <c r="J77" s="375"/>
      <c r="K77" s="375"/>
      <c r="L77" s="383" t="e">
        <f aca="false">mergeValue()</f>
        <v>#VALUE!</v>
      </c>
      <c r="M77" s="562" t="s">
        <v>110</v>
      </c>
      <c r="N77" s="563"/>
      <c r="O77" s="564"/>
      <c r="P77" s="564"/>
      <c r="Q77" s="564"/>
      <c r="R77" s="564"/>
      <c r="S77" s="564"/>
      <c r="T77" s="564"/>
      <c r="U77" s="564"/>
      <c r="V77" s="564"/>
      <c r="W77" s="565" t="s">
        <v>231</v>
      </c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</row>
    <row r="78" s="138" customFormat="true" ht="22.5" hidden="true" customHeight="false" outlineLevel="0" collapsed="false">
      <c r="A78" s="372"/>
      <c r="B78" s="372" t="n">
        <v>1</v>
      </c>
      <c r="C78" s="373"/>
      <c r="D78" s="373"/>
      <c r="E78" s="372"/>
      <c r="F78" s="372"/>
      <c r="G78" s="372"/>
      <c r="H78" s="372"/>
      <c r="I78" s="161"/>
      <c r="J78" s="382"/>
      <c r="L78" s="383" t="e">
        <f aca="false">mergeValue() &amp;"."&amp;mergeValue()</f>
        <v>#VALUE!</v>
      </c>
      <c r="M78" s="384" t="s">
        <v>75</v>
      </c>
      <c r="N78" s="385"/>
      <c r="O78" s="564"/>
      <c r="P78" s="564"/>
      <c r="Q78" s="564"/>
      <c r="R78" s="564"/>
      <c r="S78" s="564"/>
      <c r="T78" s="564"/>
      <c r="U78" s="564"/>
      <c r="V78" s="564"/>
      <c r="W78" s="273" t="s">
        <v>207</v>
      </c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3"/>
    </row>
    <row r="79" s="138" customFormat="true" ht="45" hidden="true" customHeight="false" outlineLevel="0" collapsed="false">
      <c r="A79" s="372"/>
      <c r="B79" s="372"/>
      <c r="C79" s="372" t="n">
        <v>1</v>
      </c>
      <c r="D79" s="373"/>
      <c r="E79" s="372"/>
      <c r="F79" s="372"/>
      <c r="G79" s="372"/>
      <c r="H79" s="372"/>
      <c r="I79" s="386"/>
      <c r="J79" s="382"/>
      <c r="K79" s="153"/>
      <c r="L79" s="383" t="e">
        <f aca="false">mergeValue() &amp;"."&amp;mergeValue()&amp;"."&amp;mergeValue()</f>
        <v>#VALUE!</v>
      </c>
      <c r="M79" s="387" t="s">
        <v>208</v>
      </c>
      <c r="N79" s="385"/>
      <c r="O79" s="564"/>
      <c r="P79" s="564"/>
      <c r="Q79" s="564"/>
      <c r="R79" s="564"/>
      <c r="S79" s="564"/>
      <c r="T79" s="564"/>
      <c r="U79" s="564"/>
      <c r="V79" s="564"/>
      <c r="W79" s="273" t="s">
        <v>209</v>
      </c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</row>
    <row r="80" s="138" customFormat="true" ht="33.75" hidden="true" customHeight="false" outlineLevel="0" collapsed="false">
      <c r="A80" s="372"/>
      <c r="B80" s="372"/>
      <c r="C80" s="372"/>
      <c r="D80" s="372" t="n">
        <v>1</v>
      </c>
      <c r="E80" s="372"/>
      <c r="F80" s="372"/>
      <c r="G80" s="372"/>
      <c r="H80" s="372"/>
      <c r="I80" s="152"/>
      <c r="J80" s="382"/>
      <c r="K80" s="153"/>
      <c r="L80" s="383" t="e">
        <f aca="false">mergeValue() &amp;"."&amp;mergeValue()&amp;"."&amp;mergeValue()&amp;"."&amp;mergeValue()</f>
        <v>#VALUE!</v>
      </c>
      <c r="M80" s="388" t="s">
        <v>210</v>
      </c>
      <c r="N80" s="385"/>
      <c r="O80" s="254"/>
      <c r="P80" s="254"/>
      <c r="Q80" s="254"/>
      <c r="R80" s="254"/>
      <c r="S80" s="254"/>
      <c r="T80" s="254"/>
      <c r="U80" s="254"/>
      <c r="V80" s="254"/>
      <c r="W80" s="273" t="s">
        <v>292</v>
      </c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</row>
    <row r="81" s="138" customFormat="true" ht="33.75" hidden="true" customHeight="false" outlineLevel="0" collapsed="false">
      <c r="A81" s="372"/>
      <c r="B81" s="372"/>
      <c r="C81" s="372"/>
      <c r="D81" s="372"/>
      <c r="E81" s="372" t="n">
        <v>1</v>
      </c>
      <c r="F81" s="372"/>
      <c r="G81" s="372"/>
      <c r="H81" s="372"/>
      <c r="I81" s="152"/>
      <c r="J81" s="152"/>
      <c r="K81" s="153"/>
      <c r="L81" s="383" t="e">
        <f aca="false">mergeValue() &amp;"."&amp;mergeValue()&amp;"."&amp;mergeValue()&amp;"."&amp;mergeValue()&amp;"."&amp;mergeValue()</f>
        <v>#VALUE!</v>
      </c>
      <c r="M81" s="390" t="s">
        <v>212</v>
      </c>
      <c r="N81" s="273"/>
      <c r="O81" s="391"/>
      <c r="P81" s="391"/>
      <c r="Q81" s="391"/>
      <c r="R81" s="391"/>
      <c r="S81" s="391"/>
      <c r="T81" s="391"/>
      <c r="U81" s="391"/>
      <c r="V81" s="391"/>
      <c r="W81" s="273" t="s">
        <v>213</v>
      </c>
      <c r="X81" s="143"/>
      <c r="Y81" s="140" t="e">
        <f aca="false">strCheckUnique()</f>
        <v>#VALUE!</v>
      </c>
      <c r="Z81" s="143"/>
      <c r="AA81" s="140"/>
      <c r="AB81" s="143"/>
      <c r="AC81" s="143"/>
      <c r="AD81" s="143"/>
      <c r="AE81" s="143"/>
      <c r="AF81" s="143"/>
      <c r="AG81" s="143"/>
      <c r="AH81" s="143"/>
      <c r="AI81" s="143"/>
    </row>
    <row r="82" s="138" customFormat="true" ht="66" hidden="true" customHeight="true" outlineLevel="0" collapsed="false">
      <c r="A82" s="372"/>
      <c r="B82" s="372"/>
      <c r="C82" s="372"/>
      <c r="D82" s="372"/>
      <c r="E82" s="372"/>
      <c r="F82" s="373" t="n">
        <v>1</v>
      </c>
      <c r="G82" s="373"/>
      <c r="H82" s="373"/>
      <c r="I82" s="152"/>
      <c r="J82" s="152"/>
      <c r="K82" s="386"/>
      <c r="L82" s="383" t="e">
        <f aca="false">mergeValue() &amp;"."&amp;mergeValue()&amp;"."&amp;mergeValue()&amp;"."&amp;mergeValue()&amp;"."&amp;mergeValue()&amp;"."&amp;mergeValue()</f>
        <v>#VALUE!</v>
      </c>
      <c r="M82" s="392"/>
      <c r="N82" s="399"/>
      <c r="O82" s="393"/>
      <c r="P82" s="393"/>
      <c r="Q82" s="393"/>
      <c r="R82" s="394"/>
      <c r="S82" s="395" t="s">
        <v>74</v>
      </c>
      <c r="T82" s="394"/>
      <c r="U82" s="395" t="s">
        <v>26</v>
      </c>
      <c r="V82" s="396"/>
      <c r="W82" s="566" t="s">
        <v>293</v>
      </c>
      <c r="X82" s="143" t="e">
        <f aca="false">strCheckDate()</f>
        <v>#VALUE!</v>
      </c>
      <c r="Y82" s="140"/>
      <c r="Z82" s="140" t="str">
        <f aca="false">IF(M82="","",M82 )</f>
        <v/>
      </c>
      <c r="AA82" s="140"/>
      <c r="AB82" s="140"/>
      <c r="AC82" s="140"/>
      <c r="AD82" s="143"/>
      <c r="AE82" s="143"/>
      <c r="AF82" s="143"/>
      <c r="AG82" s="143"/>
      <c r="AH82" s="143"/>
      <c r="AI82" s="143"/>
    </row>
    <row r="83" s="138" customFormat="true" ht="14.25" hidden="true" customHeight="true" outlineLevel="0" collapsed="false">
      <c r="A83" s="372"/>
      <c r="B83" s="372"/>
      <c r="C83" s="372"/>
      <c r="D83" s="372"/>
      <c r="E83" s="372"/>
      <c r="F83" s="373"/>
      <c r="G83" s="373"/>
      <c r="H83" s="373"/>
      <c r="I83" s="152"/>
      <c r="J83" s="152"/>
      <c r="K83" s="386"/>
      <c r="L83" s="397"/>
      <c r="M83" s="398"/>
      <c r="N83" s="399"/>
      <c r="O83" s="399"/>
      <c r="P83" s="400"/>
      <c r="Q83" s="401" t="str">
        <f aca="false">R82 &amp; "-" &amp; T82</f>
        <v>-</v>
      </c>
      <c r="R83" s="394"/>
      <c r="S83" s="395"/>
      <c r="T83" s="394"/>
      <c r="U83" s="395"/>
      <c r="V83" s="396"/>
      <c r="W83" s="566"/>
      <c r="X83" s="143"/>
      <c r="Y83" s="140"/>
      <c r="Z83" s="140"/>
      <c r="AA83" s="140"/>
      <c r="AB83" s="140"/>
      <c r="AC83" s="140"/>
      <c r="AD83" s="143"/>
      <c r="AE83" s="143"/>
      <c r="AF83" s="143"/>
      <c r="AG83" s="143"/>
      <c r="AH83" s="143"/>
      <c r="AI83" s="143"/>
    </row>
    <row r="84" customFormat="false" ht="15" hidden="true" customHeight="true" outlineLevel="0" collapsed="false">
      <c r="A84" s="372"/>
      <c r="B84" s="372"/>
      <c r="C84" s="372"/>
      <c r="D84" s="372"/>
      <c r="E84" s="372"/>
      <c r="F84" s="373"/>
      <c r="G84" s="373"/>
      <c r="H84" s="373"/>
      <c r="I84" s="152"/>
      <c r="J84" s="152"/>
      <c r="K84" s="375"/>
      <c r="L84" s="402"/>
      <c r="M84" s="403" t="s">
        <v>215</v>
      </c>
      <c r="N84" s="409"/>
      <c r="O84" s="405"/>
      <c r="P84" s="405"/>
      <c r="Q84" s="405"/>
      <c r="R84" s="404"/>
      <c r="S84" s="176"/>
      <c r="T84" s="176"/>
      <c r="U84" s="176"/>
      <c r="V84" s="410"/>
      <c r="W84" s="566"/>
      <c r="X84" s="407"/>
      <c r="Y84" s="407"/>
      <c r="Z84" s="407"/>
      <c r="AA84" s="407"/>
      <c r="AB84" s="407"/>
      <c r="AC84" s="407"/>
      <c r="AD84" s="407"/>
      <c r="AE84" s="407"/>
      <c r="AF84" s="407"/>
      <c r="AG84" s="407"/>
      <c r="AH84" s="407"/>
      <c r="AI84" s="407"/>
    </row>
    <row r="85" customFormat="false" ht="14.25" hidden="true" customHeight="false" outlineLevel="0" collapsed="false">
      <c r="A85" s="372"/>
      <c r="B85" s="372"/>
      <c r="C85" s="372"/>
      <c r="D85" s="372"/>
      <c r="E85" s="373"/>
      <c r="F85" s="372"/>
      <c r="G85" s="372"/>
      <c r="H85" s="372"/>
      <c r="I85" s="152"/>
      <c r="J85" s="408"/>
      <c r="K85" s="375"/>
      <c r="L85" s="402"/>
      <c r="M85" s="409" t="s">
        <v>216</v>
      </c>
      <c r="N85" s="337"/>
      <c r="O85" s="405"/>
      <c r="P85" s="405"/>
      <c r="Q85" s="405"/>
      <c r="R85" s="404"/>
      <c r="S85" s="176"/>
      <c r="T85" s="176"/>
      <c r="U85" s="404"/>
      <c r="V85" s="176"/>
      <c r="W85" s="410"/>
      <c r="X85" s="407"/>
      <c r="Y85" s="407"/>
      <c r="Z85" s="407"/>
      <c r="AA85" s="407"/>
      <c r="AB85" s="407"/>
      <c r="AC85" s="407"/>
      <c r="AD85" s="407"/>
      <c r="AE85" s="407"/>
      <c r="AF85" s="407"/>
      <c r="AG85" s="407"/>
      <c r="AH85" s="407"/>
      <c r="AI85" s="407"/>
    </row>
    <row r="86" customFormat="false" ht="14.25" hidden="true" customHeight="false" outlineLevel="0" collapsed="false">
      <c r="A86" s="372"/>
      <c r="B86" s="372"/>
      <c r="C86" s="372"/>
      <c r="D86" s="373"/>
      <c r="E86" s="192"/>
      <c r="F86" s="372"/>
      <c r="G86" s="372"/>
      <c r="H86" s="372"/>
      <c r="I86" s="375"/>
      <c r="J86" s="408"/>
      <c r="K86" s="375"/>
      <c r="L86" s="402"/>
      <c r="M86" s="337" t="s">
        <v>217</v>
      </c>
      <c r="N86" s="411"/>
      <c r="O86" s="405"/>
      <c r="P86" s="405"/>
      <c r="Q86" s="405"/>
      <c r="R86" s="404"/>
      <c r="S86" s="176"/>
      <c r="T86" s="176"/>
      <c r="U86" s="404"/>
      <c r="V86" s="176"/>
      <c r="W86" s="410"/>
      <c r="X86" s="407"/>
      <c r="Y86" s="407"/>
      <c r="Z86" s="407"/>
      <c r="AA86" s="407"/>
      <c r="AB86" s="407"/>
      <c r="AC86" s="407"/>
      <c r="AD86" s="407"/>
      <c r="AE86" s="407"/>
      <c r="AF86" s="407"/>
      <c r="AG86" s="407"/>
      <c r="AH86" s="407"/>
      <c r="AI86" s="407"/>
    </row>
    <row r="87" customFormat="false" ht="14.25" hidden="true" customHeight="false" outlineLevel="0" collapsed="false">
      <c r="A87" s="372"/>
      <c r="B87" s="372"/>
      <c r="C87" s="373"/>
      <c r="D87" s="373"/>
      <c r="E87" s="192"/>
      <c r="F87" s="372"/>
      <c r="G87" s="372"/>
      <c r="H87" s="372"/>
      <c r="I87" s="375"/>
      <c r="J87" s="408"/>
      <c r="K87" s="375"/>
      <c r="L87" s="402"/>
      <c r="M87" s="411" t="s">
        <v>218</v>
      </c>
      <c r="N87" s="411"/>
      <c r="O87" s="411"/>
      <c r="P87" s="411"/>
      <c r="Q87" s="411"/>
      <c r="R87" s="404"/>
      <c r="S87" s="176"/>
      <c r="T87" s="176"/>
      <c r="U87" s="404"/>
      <c r="V87" s="176"/>
      <c r="W87" s="410"/>
      <c r="X87" s="407"/>
      <c r="Y87" s="407"/>
      <c r="Z87" s="407"/>
      <c r="AA87" s="407"/>
      <c r="AB87" s="407"/>
      <c r="AC87" s="407"/>
      <c r="AD87" s="407"/>
      <c r="AE87" s="407"/>
      <c r="AF87" s="407"/>
      <c r="AG87" s="407"/>
      <c r="AH87" s="407"/>
      <c r="AI87" s="407"/>
    </row>
    <row r="88" customFormat="false" ht="14.25" hidden="true" customHeight="false" outlineLevel="0" collapsed="false">
      <c r="A88" s="372"/>
      <c r="B88" s="373"/>
      <c r="C88" s="192"/>
      <c r="D88" s="192"/>
      <c r="E88" s="192"/>
      <c r="F88" s="372"/>
      <c r="G88" s="372"/>
      <c r="H88" s="372"/>
      <c r="I88" s="375"/>
      <c r="J88" s="408"/>
      <c r="K88" s="375"/>
      <c r="L88" s="402"/>
      <c r="M88" s="188" t="s">
        <v>104</v>
      </c>
      <c r="N88" s="411"/>
      <c r="O88" s="411"/>
      <c r="P88" s="411"/>
      <c r="Q88" s="411"/>
      <c r="R88" s="404"/>
      <c r="S88" s="176"/>
      <c r="T88" s="176"/>
      <c r="U88" s="404"/>
      <c r="V88" s="176"/>
      <c r="W88" s="410"/>
      <c r="X88" s="407"/>
      <c r="Y88" s="407"/>
      <c r="Z88" s="407"/>
      <c r="AA88" s="407"/>
      <c r="AB88" s="407"/>
      <c r="AC88" s="407"/>
      <c r="AD88" s="407"/>
      <c r="AE88" s="407"/>
      <c r="AF88" s="407"/>
      <c r="AG88" s="407"/>
      <c r="AH88" s="407"/>
      <c r="AI88" s="407"/>
    </row>
    <row r="89" customFormat="false" ht="14.25" hidden="true" customHeight="false" outlineLevel="0" collapsed="false">
      <c r="A89" s="373"/>
      <c r="B89" s="407"/>
      <c r="C89" s="407"/>
      <c r="D89" s="407"/>
      <c r="E89" s="412"/>
      <c r="F89" s="407"/>
      <c r="G89" s="372"/>
      <c r="H89" s="372"/>
      <c r="I89" s="161"/>
      <c r="J89" s="408"/>
      <c r="K89" s="386"/>
      <c r="L89" s="402"/>
      <c r="M89" s="345" t="s">
        <v>219</v>
      </c>
      <c r="N89" s="411"/>
      <c r="O89" s="411"/>
      <c r="P89" s="411"/>
      <c r="Q89" s="411"/>
      <c r="R89" s="404"/>
      <c r="S89" s="176"/>
      <c r="T89" s="176"/>
      <c r="U89" s="404"/>
      <c r="V89" s="176"/>
      <c r="W89" s="410"/>
      <c r="X89" s="407"/>
      <c r="Y89" s="407"/>
      <c r="Z89" s="407"/>
      <c r="AA89" s="407"/>
      <c r="AB89" s="407"/>
      <c r="AC89" s="407"/>
      <c r="AD89" s="407"/>
      <c r="AE89" s="407"/>
      <c r="AF89" s="407"/>
      <c r="AG89" s="407"/>
      <c r="AH89" s="407"/>
      <c r="AI89" s="407"/>
    </row>
    <row r="90" s="542" customFormat="true" ht="17.1" hidden="false" customHeight="true" outlineLevel="0" collapsed="false">
      <c r="G90" s="542" t="s">
        <v>286</v>
      </c>
      <c r="I90" s="542" t="s">
        <v>84</v>
      </c>
    </row>
    <row r="91" customFormat="false" ht="17.1" hidden="false" customHeight="true" outlineLevel="0" collapsed="false">
      <c r="Y91" s="2"/>
      <c r="Z91" s="2"/>
    </row>
    <row r="92" s="138" customFormat="true" ht="270" hidden="false" customHeight="false" outlineLevel="0" collapsed="false">
      <c r="A92" s="372" t="n">
        <v>1</v>
      </c>
      <c r="B92" s="373"/>
      <c r="C92" s="373"/>
      <c r="D92" s="373"/>
      <c r="E92" s="374"/>
      <c r="F92" s="374"/>
      <c r="G92" s="372"/>
      <c r="H92" s="372"/>
      <c r="I92" s="283"/>
      <c r="J92" s="375"/>
      <c r="K92" s="375"/>
      <c r="L92" s="383" t="e">
        <f aca="false">mergeValue()</f>
        <v>#VALUE!</v>
      </c>
      <c r="M92" s="423" t="s">
        <v>110</v>
      </c>
      <c r="N92" s="385"/>
      <c r="O92" s="272"/>
      <c r="P92" s="272"/>
      <c r="Q92" s="272"/>
      <c r="R92" s="272"/>
      <c r="S92" s="272"/>
      <c r="T92" s="272"/>
      <c r="U92" s="272"/>
      <c r="V92" s="272"/>
      <c r="W92" s="272"/>
      <c r="X92" s="272"/>
      <c r="Y92" s="272"/>
      <c r="Z92" s="272"/>
      <c r="AA92" s="272"/>
      <c r="AB92" s="272"/>
      <c r="AC92" s="272"/>
      <c r="AD92" s="272"/>
      <c r="AE92" s="272"/>
      <c r="AF92" s="272"/>
      <c r="AG92" s="272"/>
      <c r="AH92" s="272"/>
      <c r="AI92" s="272"/>
      <c r="AJ92" s="272"/>
      <c r="AK92" s="272"/>
      <c r="AL92" s="272"/>
      <c r="AM92" s="272"/>
      <c r="AN92" s="272"/>
      <c r="AO92" s="272"/>
      <c r="AP92" s="272"/>
      <c r="AQ92" s="272"/>
      <c r="AR92" s="272"/>
      <c r="AS92" s="272"/>
      <c r="AT92" s="272"/>
      <c r="AU92" s="272"/>
      <c r="AV92" s="272"/>
      <c r="AW92" s="272"/>
      <c r="AX92" s="272"/>
      <c r="AY92" s="272"/>
      <c r="AZ92" s="272"/>
      <c r="BA92" s="272"/>
      <c r="BB92" s="272"/>
      <c r="BC92" s="272"/>
      <c r="BD92" s="272"/>
      <c r="BE92" s="272"/>
      <c r="BF92" s="272"/>
      <c r="BG92" s="272"/>
      <c r="BH92" s="272"/>
      <c r="BI92" s="272"/>
      <c r="BJ92" s="272"/>
      <c r="BK92" s="272"/>
      <c r="BL92" s="272"/>
      <c r="BM92" s="272"/>
      <c r="BN92" s="272"/>
      <c r="BO92" s="272"/>
      <c r="BP92" s="272"/>
      <c r="BQ92" s="272"/>
      <c r="BR92" s="272"/>
      <c r="BS92" s="272"/>
      <c r="BT92" s="330" t="s">
        <v>231</v>
      </c>
      <c r="BU92" s="143"/>
      <c r="BV92" s="143"/>
      <c r="BW92" s="143"/>
      <c r="BX92" s="143"/>
      <c r="BY92" s="143"/>
      <c r="BZ92" s="143"/>
      <c r="CA92" s="143"/>
      <c r="CB92" s="143"/>
      <c r="CC92" s="143"/>
      <c r="CD92" s="143"/>
      <c r="CE92" s="143"/>
      <c r="CF92" s="143"/>
    </row>
    <row r="93" s="138" customFormat="true" ht="371.25" hidden="false" customHeight="false" outlineLevel="0" collapsed="false">
      <c r="A93" s="372"/>
      <c r="B93" s="372" t="n">
        <v>1</v>
      </c>
      <c r="C93" s="373"/>
      <c r="D93" s="373"/>
      <c r="E93" s="381"/>
      <c r="F93" s="372"/>
      <c r="G93" s="372"/>
      <c r="H93" s="372"/>
      <c r="I93" s="161"/>
      <c r="J93" s="382"/>
      <c r="L93" s="383" t="e">
        <f aca="false">mergeValue() &amp;"."&amp;mergeValue()</f>
        <v>#VALUE!</v>
      </c>
      <c r="M93" s="384" t="s">
        <v>75</v>
      </c>
      <c r="N93" s="385"/>
      <c r="O93" s="272"/>
      <c r="P93" s="272"/>
      <c r="Q93" s="272"/>
      <c r="R93" s="272"/>
      <c r="S93" s="272"/>
      <c r="T93" s="272"/>
      <c r="U93" s="272"/>
      <c r="V93" s="272"/>
      <c r="W93" s="272"/>
      <c r="X93" s="272"/>
      <c r="Y93" s="272"/>
      <c r="Z93" s="272"/>
      <c r="AA93" s="272"/>
      <c r="AB93" s="272"/>
      <c r="AC93" s="272"/>
      <c r="AD93" s="272"/>
      <c r="AE93" s="272"/>
      <c r="AF93" s="272"/>
      <c r="AG93" s="272"/>
      <c r="AH93" s="272"/>
      <c r="AI93" s="272"/>
      <c r="AJ93" s="272"/>
      <c r="AK93" s="272"/>
      <c r="AL93" s="272"/>
      <c r="AM93" s="272"/>
      <c r="AN93" s="272"/>
      <c r="AO93" s="272"/>
      <c r="AP93" s="272"/>
      <c r="AQ93" s="272"/>
      <c r="AR93" s="272"/>
      <c r="AS93" s="272"/>
      <c r="AT93" s="272"/>
      <c r="AU93" s="272"/>
      <c r="AV93" s="272"/>
      <c r="AW93" s="272"/>
      <c r="AX93" s="272"/>
      <c r="AY93" s="272"/>
      <c r="AZ93" s="272"/>
      <c r="BA93" s="272"/>
      <c r="BB93" s="272"/>
      <c r="BC93" s="272"/>
      <c r="BD93" s="272"/>
      <c r="BE93" s="272"/>
      <c r="BF93" s="272"/>
      <c r="BG93" s="272"/>
      <c r="BH93" s="272"/>
      <c r="BI93" s="272"/>
      <c r="BJ93" s="272"/>
      <c r="BK93" s="272"/>
      <c r="BL93" s="272"/>
      <c r="BM93" s="272"/>
      <c r="BN93" s="272"/>
      <c r="BO93" s="272"/>
      <c r="BP93" s="272"/>
      <c r="BQ93" s="272"/>
      <c r="BR93" s="272"/>
      <c r="BS93" s="272"/>
      <c r="BT93" s="330" t="s">
        <v>207</v>
      </c>
      <c r="BU93" s="143"/>
      <c r="BV93" s="143"/>
      <c r="BW93" s="143"/>
      <c r="BX93" s="143"/>
      <c r="BY93" s="143"/>
      <c r="BZ93" s="143"/>
      <c r="CA93" s="143"/>
      <c r="CB93" s="143"/>
      <c r="CC93" s="143"/>
      <c r="CD93" s="143"/>
      <c r="CE93" s="143"/>
      <c r="CF93" s="143"/>
    </row>
    <row r="94" s="138" customFormat="true" ht="409.5" hidden="false" customHeight="false" outlineLevel="0" collapsed="false">
      <c r="A94" s="372"/>
      <c r="B94" s="372"/>
      <c r="C94" s="372" t="n">
        <v>1</v>
      </c>
      <c r="D94" s="373"/>
      <c r="E94" s="381"/>
      <c r="F94" s="372"/>
      <c r="G94" s="372"/>
      <c r="H94" s="372"/>
      <c r="I94" s="386"/>
      <c r="J94" s="382"/>
      <c r="K94" s="153"/>
      <c r="L94" s="383" t="e">
        <f aca="false">mergeValue() &amp;"."&amp;mergeValue()&amp;"."&amp;mergeValue()</f>
        <v>#VALUE!</v>
      </c>
      <c r="M94" s="387" t="s">
        <v>208</v>
      </c>
      <c r="N94" s="385"/>
      <c r="O94" s="272"/>
      <c r="P94" s="272"/>
      <c r="Q94" s="272"/>
      <c r="R94" s="272"/>
      <c r="S94" s="272"/>
      <c r="T94" s="272"/>
      <c r="U94" s="272"/>
      <c r="V94" s="272"/>
      <c r="W94" s="272"/>
      <c r="X94" s="272"/>
      <c r="Y94" s="272"/>
      <c r="Z94" s="272"/>
      <c r="AA94" s="272"/>
      <c r="AB94" s="272"/>
      <c r="AC94" s="272"/>
      <c r="AD94" s="272"/>
      <c r="AE94" s="272"/>
      <c r="AF94" s="272"/>
      <c r="AG94" s="272"/>
      <c r="AH94" s="272"/>
      <c r="AI94" s="272"/>
      <c r="AJ94" s="272"/>
      <c r="AK94" s="272"/>
      <c r="AL94" s="272"/>
      <c r="AM94" s="272"/>
      <c r="AN94" s="272"/>
      <c r="AO94" s="272"/>
      <c r="AP94" s="272"/>
      <c r="AQ94" s="272"/>
      <c r="AR94" s="272"/>
      <c r="AS94" s="272"/>
      <c r="AT94" s="272"/>
      <c r="AU94" s="272"/>
      <c r="AV94" s="272"/>
      <c r="AW94" s="272"/>
      <c r="AX94" s="272"/>
      <c r="AY94" s="272"/>
      <c r="AZ94" s="272"/>
      <c r="BA94" s="272"/>
      <c r="BB94" s="272"/>
      <c r="BC94" s="272"/>
      <c r="BD94" s="272"/>
      <c r="BE94" s="272"/>
      <c r="BF94" s="272"/>
      <c r="BG94" s="272"/>
      <c r="BH94" s="272"/>
      <c r="BI94" s="272"/>
      <c r="BJ94" s="272"/>
      <c r="BK94" s="272"/>
      <c r="BL94" s="272"/>
      <c r="BM94" s="272"/>
      <c r="BN94" s="272"/>
      <c r="BO94" s="272"/>
      <c r="BP94" s="272"/>
      <c r="BQ94" s="272"/>
      <c r="BR94" s="272"/>
      <c r="BS94" s="272"/>
      <c r="BT94" s="330" t="s">
        <v>209</v>
      </c>
      <c r="BU94" s="143"/>
      <c r="BV94" s="143"/>
      <c r="BW94" s="143"/>
      <c r="BX94" s="140"/>
      <c r="BY94" s="143"/>
      <c r="BZ94" s="143"/>
      <c r="CA94" s="143"/>
      <c r="CB94" s="143"/>
      <c r="CC94" s="143"/>
      <c r="CD94" s="143"/>
      <c r="CE94" s="143"/>
      <c r="CF94" s="143"/>
    </row>
    <row r="95" s="138" customFormat="true" ht="409.5" hidden="false" customHeight="false" outlineLevel="0" collapsed="false">
      <c r="A95" s="372"/>
      <c r="B95" s="372"/>
      <c r="C95" s="372"/>
      <c r="D95" s="372" t="n">
        <v>1</v>
      </c>
      <c r="E95" s="381"/>
      <c r="F95" s="372"/>
      <c r="G95" s="372"/>
      <c r="H95" s="152"/>
      <c r="I95" s="382"/>
      <c r="J95" s="382"/>
      <c r="K95" s="153"/>
      <c r="L95" s="383" t="e">
        <f aca="false">mergeValue() &amp;"."&amp;mergeValue()&amp;"."&amp;mergeValue()&amp;"."&amp;mergeValue()</f>
        <v>#VALUE!</v>
      </c>
      <c r="M95" s="388" t="s">
        <v>210</v>
      </c>
      <c r="N95" s="385"/>
      <c r="O95" s="254"/>
      <c r="P95" s="254"/>
      <c r="Q95" s="254"/>
      <c r="R95" s="254"/>
      <c r="S95" s="254"/>
      <c r="T95" s="254"/>
      <c r="U95" s="254"/>
      <c r="V95" s="254"/>
      <c r="W95" s="254"/>
      <c r="X95" s="254"/>
      <c r="Y95" s="254"/>
      <c r="Z95" s="254"/>
      <c r="AA95" s="254"/>
      <c r="AB95" s="254"/>
      <c r="AC95" s="254"/>
      <c r="AD95" s="254"/>
      <c r="AE95" s="254"/>
      <c r="AF95" s="254"/>
      <c r="AG95" s="254"/>
      <c r="AH95" s="254"/>
      <c r="AI95" s="254"/>
      <c r="AJ95" s="254"/>
      <c r="AK95" s="254"/>
      <c r="AL95" s="254"/>
      <c r="AM95" s="254"/>
      <c r="AN95" s="254"/>
      <c r="AO95" s="254"/>
      <c r="AP95" s="254"/>
      <c r="AQ95" s="254"/>
      <c r="AR95" s="254"/>
      <c r="AS95" s="254"/>
      <c r="AT95" s="254"/>
      <c r="AU95" s="254"/>
      <c r="AV95" s="254"/>
      <c r="AW95" s="254"/>
      <c r="AX95" s="254"/>
      <c r="AY95" s="254"/>
      <c r="AZ95" s="254"/>
      <c r="BA95" s="254"/>
      <c r="BB95" s="254"/>
      <c r="BC95" s="254"/>
      <c r="BD95" s="254"/>
      <c r="BE95" s="254"/>
      <c r="BF95" s="254"/>
      <c r="BG95" s="254"/>
      <c r="BH95" s="254"/>
      <c r="BI95" s="254"/>
      <c r="BJ95" s="254"/>
      <c r="BK95" s="254"/>
      <c r="BL95" s="254"/>
      <c r="BM95" s="254"/>
      <c r="BN95" s="254"/>
      <c r="BO95" s="254"/>
      <c r="BP95" s="254"/>
      <c r="BQ95" s="254"/>
      <c r="BR95" s="254"/>
      <c r="BS95" s="254"/>
      <c r="BT95" s="330" t="s">
        <v>211</v>
      </c>
      <c r="BU95" s="143"/>
      <c r="BV95" s="143"/>
      <c r="BW95" s="143"/>
      <c r="BX95" s="140"/>
      <c r="BY95" s="143"/>
      <c r="BZ95" s="143"/>
      <c r="CA95" s="143"/>
      <c r="CB95" s="143"/>
      <c r="CC95" s="143"/>
      <c r="CD95" s="143"/>
      <c r="CE95" s="143"/>
      <c r="CF95" s="143"/>
    </row>
    <row r="96" s="138" customFormat="true" ht="409.5" hidden="false" customHeight="false" outlineLevel="0" collapsed="false">
      <c r="A96" s="372"/>
      <c r="B96" s="372"/>
      <c r="C96" s="372"/>
      <c r="D96" s="372"/>
      <c r="E96" s="389" t="s">
        <v>80</v>
      </c>
      <c r="F96" s="373"/>
      <c r="G96" s="372"/>
      <c r="H96" s="152"/>
      <c r="I96" s="152"/>
      <c r="J96" s="386"/>
      <c r="K96" s="153"/>
      <c r="L96" s="383" t="e">
        <f aca="false">mergeValue() &amp;"."&amp;mergeValue()&amp;"."&amp;mergeValue()&amp;"."&amp;mergeValue()&amp;"."&amp;mergeValue()</f>
        <v>#VALUE!</v>
      </c>
      <c r="M96" s="390" t="s">
        <v>212</v>
      </c>
      <c r="N96" s="273"/>
      <c r="O96" s="391"/>
      <c r="P96" s="391"/>
      <c r="Q96" s="391"/>
      <c r="R96" s="391"/>
      <c r="S96" s="391"/>
      <c r="T96" s="391"/>
      <c r="U96" s="391"/>
      <c r="V96" s="391"/>
      <c r="W96" s="391"/>
      <c r="X96" s="391"/>
      <c r="Y96" s="391"/>
      <c r="Z96" s="391"/>
      <c r="AA96" s="391"/>
      <c r="AB96" s="391"/>
      <c r="AC96" s="391"/>
      <c r="AD96" s="391"/>
      <c r="AE96" s="391"/>
      <c r="AF96" s="391"/>
      <c r="AG96" s="391"/>
      <c r="AH96" s="391"/>
      <c r="AI96" s="391"/>
      <c r="AJ96" s="391"/>
      <c r="AK96" s="391"/>
      <c r="AL96" s="391"/>
      <c r="AM96" s="391"/>
      <c r="AN96" s="391"/>
      <c r="AO96" s="391"/>
      <c r="AP96" s="391"/>
      <c r="AQ96" s="391"/>
      <c r="AR96" s="391"/>
      <c r="AS96" s="391"/>
      <c r="AT96" s="391"/>
      <c r="AU96" s="391"/>
      <c r="AV96" s="391"/>
      <c r="AW96" s="391"/>
      <c r="AX96" s="391"/>
      <c r="AY96" s="391"/>
      <c r="AZ96" s="391"/>
      <c r="BA96" s="391"/>
      <c r="BB96" s="391"/>
      <c r="BC96" s="391"/>
      <c r="BD96" s="391"/>
      <c r="BE96" s="391"/>
      <c r="BF96" s="391"/>
      <c r="BG96" s="391"/>
      <c r="BH96" s="391"/>
      <c r="BI96" s="391"/>
      <c r="BJ96" s="391"/>
      <c r="BK96" s="391"/>
      <c r="BL96" s="391"/>
      <c r="BM96" s="391"/>
      <c r="BN96" s="391"/>
      <c r="BO96" s="391"/>
      <c r="BP96" s="391"/>
      <c r="BQ96" s="391"/>
      <c r="BR96" s="391"/>
      <c r="BS96" s="391"/>
      <c r="BT96" s="330" t="s">
        <v>213</v>
      </c>
      <c r="BU96" s="143"/>
      <c r="BV96" s="140" t="e">
        <f aca="false">strCheckUnique()</f>
        <v>#VALUE!</v>
      </c>
      <c r="BW96" s="143"/>
      <c r="BX96" s="140"/>
      <c r="BY96" s="143"/>
      <c r="BZ96" s="143"/>
      <c r="CA96" s="143"/>
      <c r="CB96" s="143"/>
      <c r="CC96" s="143"/>
      <c r="CD96" s="143"/>
      <c r="CE96" s="143"/>
      <c r="CF96" s="143"/>
    </row>
    <row r="97" s="138" customFormat="true" ht="66" hidden="false" customHeight="true" outlineLevel="0" collapsed="false">
      <c r="A97" s="372"/>
      <c r="B97" s="372"/>
      <c r="C97" s="372"/>
      <c r="D97" s="372"/>
      <c r="E97" s="389"/>
      <c r="F97" s="372" t="n">
        <v>1</v>
      </c>
      <c r="G97" s="373"/>
      <c r="H97" s="152"/>
      <c r="I97" s="152"/>
      <c r="J97" s="152"/>
      <c r="K97" s="386"/>
      <c r="L97" s="383" t="e">
        <f aca="false">mergeValue() &amp;"."&amp;mergeValue()&amp;"."&amp;mergeValue()&amp;"."&amp;mergeValue()&amp;"."&amp;mergeValue()&amp;"."&amp;mergeValue()</f>
        <v>#VALUE!</v>
      </c>
      <c r="M97" s="435"/>
      <c r="N97" s="240"/>
      <c r="O97" s="393"/>
      <c r="P97" s="393"/>
      <c r="Q97" s="393"/>
      <c r="R97" s="393"/>
      <c r="S97" s="393"/>
      <c r="T97" s="393"/>
      <c r="U97" s="393"/>
      <c r="V97" s="393"/>
      <c r="W97" s="393"/>
      <c r="X97" s="393"/>
      <c r="Y97" s="394"/>
      <c r="Z97" s="425" t="s">
        <v>74</v>
      </c>
      <c r="AA97" s="394"/>
      <c r="AB97" s="425" t="s">
        <v>74</v>
      </c>
      <c r="AC97" s="393"/>
      <c r="AD97" s="393"/>
      <c r="AE97" s="393"/>
      <c r="AF97" s="393"/>
      <c r="AG97" s="393"/>
      <c r="AH97" s="393"/>
      <c r="AI97" s="393"/>
      <c r="AJ97" s="393"/>
      <c r="AK97" s="393"/>
      <c r="AL97" s="393"/>
      <c r="AM97" s="394"/>
      <c r="AN97" s="425" t="s">
        <v>74</v>
      </c>
      <c r="AO97" s="394"/>
      <c r="AP97" s="425" t="s">
        <v>74</v>
      </c>
      <c r="AQ97" s="393"/>
      <c r="AR97" s="393"/>
      <c r="AS97" s="393"/>
      <c r="AT97" s="393"/>
      <c r="AU97" s="393"/>
      <c r="AV97" s="393"/>
      <c r="AW97" s="393"/>
      <c r="AX97" s="393"/>
      <c r="AY97" s="393"/>
      <c r="AZ97" s="393"/>
      <c r="BA97" s="394"/>
      <c r="BB97" s="425" t="s">
        <v>74</v>
      </c>
      <c r="BC97" s="394"/>
      <c r="BD97" s="425" t="s">
        <v>74</v>
      </c>
      <c r="BE97" s="393"/>
      <c r="BF97" s="393"/>
      <c r="BG97" s="393"/>
      <c r="BH97" s="393"/>
      <c r="BI97" s="393"/>
      <c r="BJ97" s="393"/>
      <c r="BK97" s="393"/>
      <c r="BL97" s="393"/>
      <c r="BM97" s="393"/>
      <c r="BN97" s="393"/>
      <c r="BO97" s="394"/>
      <c r="BP97" s="425" t="s">
        <v>74</v>
      </c>
      <c r="BQ97" s="394"/>
      <c r="BR97" s="425" t="s">
        <v>26</v>
      </c>
      <c r="BS97" s="396"/>
      <c r="BT97" s="279" t="s">
        <v>214</v>
      </c>
      <c r="BU97" s="143" t="e">
        <f aca="false">strCheckDate()</f>
        <v>#VALUE!</v>
      </c>
      <c r="BV97" s="143"/>
      <c r="BW97" s="140" t="str">
        <f aca="false">IF(M97="","",M97 )</f>
        <v/>
      </c>
      <c r="BX97" s="140"/>
      <c r="BY97" s="140"/>
      <c r="BZ97" s="140"/>
      <c r="CA97" s="143"/>
      <c r="CB97" s="143"/>
      <c r="CC97" s="143"/>
      <c r="CD97" s="143"/>
      <c r="CE97" s="143"/>
      <c r="CF97" s="143"/>
    </row>
    <row r="98" s="138" customFormat="true" ht="66" hidden="false" customHeight="true" outlineLevel="0" collapsed="false">
      <c r="A98" s="372"/>
      <c r="B98" s="372"/>
      <c r="C98" s="372"/>
      <c r="D98" s="372"/>
      <c r="E98" s="389"/>
      <c r="F98" s="372"/>
      <c r="G98" s="373" t="n">
        <v>1</v>
      </c>
      <c r="H98" s="152"/>
      <c r="I98" s="152"/>
      <c r="J98" s="152"/>
      <c r="K98" s="386"/>
      <c r="L98" s="383" t="e">
        <f aca="false">mergeValue() &amp;"."&amp;mergeValue()&amp;"."&amp;mergeValue()&amp;"."&amp;mergeValue()&amp;"."&amp;mergeValue()&amp;"."&amp;mergeValue()&amp;"."&amp;mergeValue()</f>
        <v>#VALUE!</v>
      </c>
      <c r="M98" s="426"/>
      <c r="N98" s="240"/>
      <c r="O98" s="393"/>
      <c r="P98" s="427"/>
      <c r="Q98" s="427"/>
      <c r="R98" s="427"/>
      <c r="S98" s="393"/>
      <c r="T98" s="393"/>
      <c r="U98" s="393"/>
      <c r="V98" s="393"/>
      <c r="W98" s="393"/>
      <c r="X98" s="393"/>
      <c r="Y98" s="394"/>
      <c r="Z98" s="425"/>
      <c r="AA98" s="394"/>
      <c r="AB98" s="425"/>
      <c r="AC98" s="393"/>
      <c r="AD98" s="427"/>
      <c r="AE98" s="427"/>
      <c r="AF98" s="427"/>
      <c r="AG98" s="393"/>
      <c r="AH98" s="393"/>
      <c r="AI98" s="393"/>
      <c r="AJ98" s="393"/>
      <c r="AK98" s="393"/>
      <c r="AL98" s="393"/>
      <c r="AM98" s="394"/>
      <c r="AN98" s="425"/>
      <c r="AO98" s="394"/>
      <c r="AP98" s="425"/>
      <c r="AQ98" s="393"/>
      <c r="AR98" s="427"/>
      <c r="AS98" s="427"/>
      <c r="AT98" s="427"/>
      <c r="AU98" s="393"/>
      <c r="AV98" s="393"/>
      <c r="AW98" s="393"/>
      <c r="AX98" s="393"/>
      <c r="AY98" s="393"/>
      <c r="AZ98" s="393"/>
      <c r="BA98" s="394"/>
      <c r="BB98" s="425"/>
      <c r="BC98" s="394"/>
      <c r="BD98" s="425"/>
      <c r="BE98" s="393"/>
      <c r="BF98" s="427"/>
      <c r="BG98" s="427"/>
      <c r="BH98" s="427"/>
      <c r="BI98" s="393"/>
      <c r="BJ98" s="393"/>
      <c r="BK98" s="393"/>
      <c r="BL98" s="393"/>
      <c r="BM98" s="393"/>
      <c r="BN98" s="393"/>
      <c r="BO98" s="394"/>
      <c r="BP98" s="425"/>
      <c r="BQ98" s="394"/>
      <c r="BR98" s="425"/>
      <c r="BS98" s="396"/>
      <c r="BT98" s="279"/>
      <c r="BU98" s="143"/>
      <c r="BV98" s="143"/>
      <c r="BW98" s="140"/>
      <c r="BX98" s="140"/>
      <c r="BY98" s="140"/>
      <c r="BZ98" s="140"/>
      <c r="CA98" s="143"/>
      <c r="CB98" s="143"/>
      <c r="CC98" s="143"/>
      <c r="CD98" s="143"/>
      <c r="CE98" s="143"/>
      <c r="CF98" s="143"/>
    </row>
    <row r="99" s="138" customFormat="true" ht="14.25" hidden="true" customHeight="true" outlineLevel="0" collapsed="false">
      <c r="A99" s="372"/>
      <c r="B99" s="372"/>
      <c r="C99" s="372"/>
      <c r="D99" s="372"/>
      <c r="E99" s="389"/>
      <c r="F99" s="372"/>
      <c r="G99" s="373"/>
      <c r="H99" s="152"/>
      <c r="I99" s="152"/>
      <c r="J99" s="152"/>
      <c r="K99" s="386"/>
      <c r="L99" s="397"/>
      <c r="M99" s="436"/>
      <c r="N99" s="240"/>
      <c r="O99" s="399"/>
      <c r="P99" s="399"/>
      <c r="Q99" s="400"/>
      <c r="R99" s="401" t="str">
        <f aca="false">Y97 &amp; "-" &amp; AA97</f>
        <v>-</v>
      </c>
      <c r="S99" s="401"/>
      <c r="T99" s="401"/>
      <c r="U99" s="401"/>
      <c r="V99" s="401"/>
      <c r="W99" s="401"/>
      <c r="X99" s="401"/>
      <c r="Y99" s="394"/>
      <c r="Z99" s="425"/>
      <c r="AA99" s="394"/>
      <c r="AB99" s="425"/>
      <c r="AC99" s="399"/>
      <c r="AD99" s="399"/>
      <c r="AE99" s="400"/>
      <c r="AF99" s="401" t="str">
        <f aca="false">AM97 &amp; "-" &amp; AO97</f>
        <v>-</v>
      </c>
      <c r="AG99" s="401"/>
      <c r="AH99" s="401"/>
      <c r="AI99" s="401"/>
      <c r="AJ99" s="401"/>
      <c r="AK99" s="401"/>
      <c r="AL99" s="401"/>
      <c r="AM99" s="394"/>
      <c r="AN99" s="425"/>
      <c r="AO99" s="394"/>
      <c r="AP99" s="425"/>
      <c r="AQ99" s="399"/>
      <c r="AR99" s="399"/>
      <c r="AS99" s="400"/>
      <c r="AT99" s="401" t="str">
        <f aca="false">BA97 &amp; "-" &amp; BC97</f>
        <v>-</v>
      </c>
      <c r="AU99" s="401"/>
      <c r="AV99" s="401"/>
      <c r="AW99" s="401"/>
      <c r="AX99" s="401"/>
      <c r="AY99" s="401"/>
      <c r="AZ99" s="401"/>
      <c r="BA99" s="394"/>
      <c r="BB99" s="425"/>
      <c r="BC99" s="394"/>
      <c r="BD99" s="425"/>
      <c r="BE99" s="399"/>
      <c r="BF99" s="399"/>
      <c r="BG99" s="400"/>
      <c r="BH99" s="401" t="str">
        <f aca="false">BO97 &amp; "-" &amp; BQ97</f>
        <v>-</v>
      </c>
      <c r="BI99" s="401"/>
      <c r="BJ99" s="401"/>
      <c r="BK99" s="401"/>
      <c r="BL99" s="401"/>
      <c r="BM99" s="401"/>
      <c r="BN99" s="401"/>
      <c r="BO99" s="394"/>
      <c r="BP99" s="425"/>
      <c r="BQ99" s="394"/>
      <c r="BR99" s="425"/>
      <c r="BS99" s="396"/>
      <c r="BT99" s="279"/>
      <c r="BU99" s="143"/>
      <c r="BV99" s="143"/>
      <c r="BW99" s="143"/>
      <c r="BX99" s="140"/>
      <c r="BY99" s="143"/>
      <c r="BZ99" s="143"/>
      <c r="CA99" s="143"/>
      <c r="CB99" s="143"/>
      <c r="CC99" s="143"/>
      <c r="CD99" s="143"/>
      <c r="CE99" s="143"/>
      <c r="CF99" s="143"/>
    </row>
    <row r="100" s="138" customFormat="true" ht="14.25" hidden="false" customHeight="true" outlineLevel="0" collapsed="false">
      <c r="A100" s="372"/>
      <c r="B100" s="372"/>
      <c r="C100" s="372"/>
      <c r="D100" s="372"/>
      <c r="E100" s="389"/>
      <c r="F100" s="372"/>
      <c r="G100" s="373"/>
      <c r="H100" s="152"/>
      <c r="I100" s="152"/>
      <c r="J100" s="152"/>
      <c r="K100" s="386"/>
      <c r="L100" s="402"/>
      <c r="M100" s="429" t="s">
        <v>243</v>
      </c>
      <c r="N100" s="404"/>
      <c r="O100" s="405"/>
      <c r="P100" s="405"/>
      <c r="Q100" s="405"/>
      <c r="R100" s="405"/>
      <c r="S100" s="405"/>
      <c r="T100" s="405"/>
      <c r="U100" s="405"/>
      <c r="V100" s="405"/>
      <c r="W100" s="405"/>
      <c r="X100" s="405"/>
      <c r="Y100" s="404"/>
      <c r="Z100" s="176"/>
      <c r="AA100" s="176"/>
      <c r="AB100" s="176"/>
      <c r="AC100" s="405"/>
      <c r="AD100" s="405"/>
      <c r="AE100" s="405"/>
      <c r="AF100" s="405"/>
      <c r="AG100" s="405"/>
      <c r="AH100" s="405"/>
      <c r="AI100" s="405"/>
      <c r="AJ100" s="405"/>
      <c r="AK100" s="405"/>
      <c r="AL100" s="405"/>
      <c r="AM100" s="404"/>
      <c r="AN100" s="176"/>
      <c r="AO100" s="176"/>
      <c r="AP100" s="176"/>
      <c r="AQ100" s="405"/>
      <c r="AR100" s="405"/>
      <c r="AS100" s="405"/>
      <c r="AT100" s="405"/>
      <c r="AU100" s="405"/>
      <c r="AV100" s="405"/>
      <c r="AW100" s="405"/>
      <c r="AX100" s="405"/>
      <c r="AY100" s="405"/>
      <c r="AZ100" s="405"/>
      <c r="BA100" s="404"/>
      <c r="BB100" s="176"/>
      <c r="BC100" s="176"/>
      <c r="BD100" s="176"/>
      <c r="BE100" s="405"/>
      <c r="BF100" s="405"/>
      <c r="BG100" s="405"/>
      <c r="BH100" s="405"/>
      <c r="BI100" s="405"/>
      <c r="BJ100" s="405"/>
      <c r="BK100" s="405"/>
      <c r="BL100" s="405"/>
      <c r="BM100" s="405"/>
      <c r="BN100" s="405"/>
      <c r="BO100" s="404"/>
      <c r="BP100" s="176"/>
      <c r="BQ100" s="176"/>
      <c r="BR100" s="176"/>
      <c r="BS100" s="410"/>
      <c r="BT100" s="279"/>
      <c r="BU100" s="143"/>
      <c r="BV100" s="143"/>
      <c r="BW100" s="143"/>
      <c r="BX100" s="140"/>
      <c r="BY100" s="143"/>
      <c r="BZ100" s="143"/>
      <c r="CA100" s="143"/>
      <c r="CB100" s="143"/>
      <c r="CC100" s="143"/>
      <c r="CD100" s="143"/>
      <c r="CE100" s="143"/>
      <c r="CF100" s="143"/>
    </row>
    <row r="101" s="2" customFormat="true" ht="15" hidden="false" customHeight="true" outlineLevel="0" collapsed="false">
      <c r="A101" s="372"/>
      <c r="B101" s="372"/>
      <c r="C101" s="372"/>
      <c r="D101" s="372"/>
      <c r="E101" s="389"/>
      <c r="F101" s="192"/>
      <c r="G101" s="372"/>
      <c r="H101" s="152"/>
      <c r="I101" s="152"/>
      <c r="J101" s="386"/>
      <c r="K101" s="375"/>
      <c r="L101" s="402"/>
      <c r="M101" s="403" t="s">
        <v>215</v>
      </c>
      <c r="N101" s="404"/>
      <c r="O101" s="405"/>
      <c r="P101" s="405"/>
      <c r="Q101" s="405"/>
      <c r="R101" s="405"/>
      <c r="S101" s="405"/>
      <c r="T101" s="405"/>
      <c r="U101" s="405"/>
      <c r="V101" s="405"/>
      <c r="W101" s="405"/>
      <c r="X101" s="405"/>
      <c r="Y101" s="404"/>
      <c r="Z101" s="176"/>
      <c r="AA101" s="176"/>
      <c r="AB101" s="176"/>
      <c r="AC101" s="405"/>
      <c r="AD101" s="405"/>
      <c r="AE101" s="405"/>
      <c r="AF101" s="405"/>
      <c r="AG101" s="405"/>
      <c r="AH101" s="405"/>
      <c r="AI101" s="405"/>
      <c r="AJ101" s="405"/>
      <c r="AK101" s="405"/>
      <c r="AL101" s="405"/>
      <c r="AM101" s="404"/>
      <c r="AN101" s="176"/>
      <c r="AO101" s="176"/>
      <c r="AP101" s="176"/>
      <c r="AQ101" s="405"/>
      <c r="AR101" s="405"/>
      <c r="AS101" s="405"/>
      <c r="AT101" s="405"/>
      <c r="AU101" s="405"/>
      <c r="AV101" s="405"/>
      <c r="AW101" s="405"/>
      <c r="AX101" s="405"/>
      <c r="AY101" s="405"/>
      <c r="AZ101" s="405"/>
      <c r="BA101" s="404"/>
      <c r="BB101" s="176"/>
      <c r="BC101" s="176"/>
      <c r="BD101" s="176"/>
      <c r="BE101" s="405"/>
      <c r="BF101" s="405"/>
      <c r="BG101" s="405"/>
      <c r="BH101" s="405"/>
      <c r="BI101" s="405"/>
      <c r="BJ101" s="405"/>
      <c r="BK101" s="405"/>
      <c r="BL101" s="405"/>
      <c r="BM101" s="405"/>
      <c r="BN101" s="405"/>
      <c r="BO101" s="404"/>
      <c r="BP101" s="176"/>
      <c r="BQ101" s="176"/>
      <c r="BR101" s="176"/>
      <c r="BS101" s="410"/>
      <c r="BT101" s="279"/>
      <c r="BU101" s="407"/>
      <c r="BV101" s="407"/>
      <c r="BW101" s="407"/>
      <c r="BX101" s="140"/>
      <c r="BY101" s="407"/>
      <c r="BZ101" s="143"/>
      <c r="CA101" s="143"/>
      <c r="CB101" s="407"/>
      <c r="CC101" s="407"/>
      <c r="CD101" s="407"/>
      <c r="CE101" s="407"/>
      <c r="CF101" s="407"/>
    </row>
    <row r="102" s="2" customFormat="true" ht="14.25" hidden="false" customHeight="false" outlineLevel="0" collapsed="false">
      <c r="A102" s="372"/>
      <c r="B102" s="372"/>
      <c r="C102" s="372"/>
      <c r="D102" s="372"/>
      <c r="E102" s="381"/>
      <c r="F102" s="192"/>
      <c r="G102" s="372"/>
      <c r="H102" s="152"/>
      <c r="I102" s="408"/>
      <c r="J102" s="408"/>
      <c r="K102" s="375"/>
      <c r="L102" s="402"/>
      <c r="M102" s="409" t="s">
        <v>216</v>
      </c>
      <c r="N102" s="404"/>
      <c r="O102" s="405"/>
      <c r="P102" s="405"/>
      <c r="Q102" s="405"/>
      <c r="R102" s="405"/>
      <c r="S102" s="405"/>
      <c r="T102" s="405"/>
      <c r="U102" s="405"/>
      <c r="V102" s="405"/>
      <c r="W102" s="405"/>
      <c r="X102" s="405"/>
      <c r="Y102" s="404"/>
      <c r="Z102" s="176"/>
      <c r="AA102" s="176"/>
      <c r="AB102" s="404"/>
      <c r="AC102" s="405"/>
      <c r="AD102" s="405"/>
      <c r="AE102" s="405"/>
      <c r="AF102" s="405"/>
      <c r="AG102" s="405"/>
      <c r="AH102" s="405"/>
      <c r="AI102" s="405"/>
      <c r="AJ102" s="405"/>
      <c r="AK102" s="405"/>
      <c r="AL102" s="405"/>
      <c r="AM102" s="404"/>
      <c r="AN102" s="176"/>
      <c r="AO102" s="176"/>
      <c r="AP102" s="404"/>
      <c r="AQ102" s="405"/>
      <c r="AR102" s="405"/>
      <c r="AS102" s="405"/>
      <c r="AT102" s="405"/>
      <c r="AU102" s="405"/>
      <c r="AV102" s="405"/>
      <c r="AW102" s="405"/>
      <c r="AX102" s="405"/>
      <c r="AY102" s="405"/>
      <c r="AZ102" s="405"/>
      <c r="BA102" s="404"/>
      <c r="BB102" s="176"/>
      <c r="BC102" s="176"/>
      <c r="BD102" s="404"/>
      <c r="BE102" s="405"/>
      <c r="BF102" s="405"/>
      <c r="BG102" s="405"/>
      <c r="BH102" s="405"/>
      <c r="BI102" s="405"/>
      <c r="BJ102" s="405"/>
      <c r="BK102" s="405"/>
      <c r="BL102" s="405"/>
      <c r="BM102" s="405"/>
      <c r="BN102" s="405"/>
      <c r="BO102" s="404"/>
      <c r="BP102" s="176"/>
      <c r="BQ102" s="176"/>
      <c r="BR102" s="404"/>
      <c r="BS102" s="176"/>
      <c r="BT102" s="410"/>
      <c r="BU102" s="407"/>
      <c r="BV102" s="407"/>
      <c r="BW102" s="407"/>
      <c r="BX102" s="407"/>
      <c r="BY102" s="407"/>
      <c r="BZ102" s="407"/>
      <c r="CA102" s="407"/>
      <c r="CB102" s="407"/>
      <c r="CC102" s="407"/>
      <c r="CD102" s="407"/>
      <c r="CE102" s="407"/>
      <c r="CF102" s="407"/>
    </row>
    <row r="103" s="2" customFormat="true" ht="14.25" hidden="false" customHeight="false" outlineLevel="0" collapsed="false">
      <c r="A103" s="372"/>
      <c r="B103" s="372"/>
      <c r="C103" s="372"/>
      <c r="D103" s="192"/>
      <c r="E103" s="192"/>
      <c r="F103" s="381"/>
      <c r="G103" s="192"/>
      <c r="H103" s="372"/>
      <c r="I103" s="375"/>
      <c r="J103" s="408"/>
      <c r="K103" s="375"/>
      <c r="L103" s="402"/>
      <c r="M103" s="337" t="s">
        <v>217</v>
      </c>
      <c r="N103" s="411"/>
      <c r="O103" s="405"/>
      <c r="P103" s="405"/>
      <c r="Q103" s="405"/>
      <c r="R103" s="405"/>
      <c r="S103" s="405"/>
      <c r="T103" s="405"/>
      <c r="U103" s="405"/>
      <c r="V103" s="405"/>
      <c r="W103" s="405"/>
      <c r="X103" s="405"/>
      <c r="Y103" s="404"/>
      <c r="Z103" s="176"/>
      <c r="AA103" s="176"/>
      <c r="AB103" s="404"/>
      <c r="AC103" s="405"/>
      <c r="AD103" s="405"/>
      <c r="AE103" s="405"/>
      <c r="AF103" s="405"/>
      <c r="AG103" s="405"/>
      <c r="AH103" s="405"/>
      <c r="AI103" s="405"/>
      <c r="AJ103" s="405"/>
      <c r="AK103" s="405"/>
      <c r="AL103" s="405"/>
      <c r="AM103" s="404"/>
      <c r="AN103" s="176"/>
      <c r="AO103" s="176"/>
      <c r="AP103" s="404"/>
      <c r="AQ103" s="405"/>
      <c r="AR103" s="405"/>
      <c r="AS103" s="405"/>
      <c r="AT103" s="405"/>
      <c r="AU103" s="405"/>
      <c r="AV103" s="405"/>
      <c r="AW103" s="405"/>
      <c r="AX103" s="405"/>
      <c r="AY103" s="405"/>
      <c r="AZ103" s="405"/>
      <c r="BA103" s="404"/>
      <c r="BB103" s="176"/>
      <c r="BC103" s="176"/>
      <c r="BD103" s="404"/>
      <c r="BE103" s="405"/>
      <c r="BF103" s="405"/>
      <c r="BG103" s="405"/>
      <c r="BH103" s="405"/>
      <c r="BI103" s="405"/>
      <c r="BJ103" s="405"/>
      <c r="BK103" s="405"/>
      <c r="BL103" s="405"/>
      <c r="BM103" s="405"/>
      <c r="BN103" s="405"/>
      <c r="BO103" s="404"/>
      <c r="BP103" s="176"/>
      <c r="BQ103" s="176"/>
      <c r="BR103" s="404"/>
      <c r="BS103" s="176"/>
      <c r="BT103" s="410"/>
      <c r="BU103" s="407"/>
      <c r="BV103" s="407"/>
      <c r="BW103" s="407"/>
      <c r="BX103" s="407"/>
      <c r="BY103" s="407"/>
      <c r="BZ103" s="407"/>
      <c r="CA103" s="407"/>
      <c r="CB103" s="407"/>
      <c r="CC103" s="407"/>
      <c r="CD103" s="407"/>
      <c r="CE103" s="407"/>
      <c r="CF103" s="407"/>
    </row>
    <row r="104" s="2" customFormat="true" ht="14.25" hidden="false" customHeight="false" outlineLevel="0" collapsed="false">
      <c r="A104" s="372"/>
      <c r="B104" s="372"/>
      <c r="C104" s="192"/>
      <c r="D104" s="192"/>
      <c r="E104" s="192"/>
      <c r="F104" s="381"/>
      <c r="G104" s="192"/>
      <c r="H104" s="372"/>
      <c r="I104" s="375"/>
      <c r="J104" s="408"/>
      <c r="K104" s="375"/>
      <c r="L104" s="402"/>
      <c r="M104" s="411" t="s">
        <v>218</v>
      </c>
      <c r="N104" s="411"/>
      <c r="O104" s="411"/>
      <c r="P104" s="411"/>
      <c r="Q104" s="411"/>
      <c r="R104" s="411"/>
      <c r="S104" s="411"/>
      <c r="T104" s="411"/>
      <c r="U104" s="411"/>
      <c r="V104" s="411"/>
      <c r="W104" s="411"/>
      <c r="X104" s="411"/>
      <c r="Y104" s="404"/>
      <c r="Z104" s="176"/>
      <c r="AA104" s="176"/>
      <c r="AB104" s="404"/>
      <c r="AC104" s="411"/>
      <c r="AD104" s="411"/>
      <c r="AE104" s="411"/>
      <c r="AF104" s="411"/>
      <c r="AG104" s="411"/>
      <c r="AH104" s="411"/>
      <c r="AI104" s="411"/>
      <c r="AJ104" s="411"/>
      <c r="AK104" s="411"/>
      <c r="AL104" s="411"/>
      <c r="AM104" s="404"/>
      <c r="AN104" s="176"/>
      <c r="AO104" s="176"/>
      <c r="AP104" s="404"/>
      <c r="AQ104" s="411"/>
      <c r="AR104" s="411"/>
      <c r="AS104" s="411"/>
      <c r="AT104" s="411"/>
      <c r="AU104" s="411"/>
      <c r="AV104" s="411"/>
      <c r="AW104" s="411"/>
      <c r="AX104" s="411"/>
      <c r="AY104" s="411"/>
      <c r="AZ104" s="411"/>
      <c r="BA104" s="404"/>
      <c r="BB104" s="176"/>
      <c r="BC104" s="176"/>
      <c r="BD104" s="404"/>
      <c r="BE104" s="411"/>
      <c r="BF104" s="411"/>
      <c r="BG104" s="411"/>
      <c r="BH104" s="411"/>
      <c r="BI104" s="411"/>
      <c r="BJ104" s="411"/>
      <c r="BK104" s="411"/>
      <c r="BL104" s="411"/>
      <c r="BM104" s="411"/>
      <c r="BN104" s="411"/>
      <c r="BO104" s="404"/>
      <c r="BP104" s="176"/>
      <c r="BQ104" s="176"/>
      <c r="BR104" s="404"/>
      <c r="BS104" s="176"/>
      <c r="BT104" s="410"/>
      <c r="BU104" s="407"/>
      <c r="BV104" s="407"/>
      <c r="BW104" s="407"/>
      <c r="BX104" s="407"/>
      <c r="BY104" s="407"/>
      <c r="BZ104" s="407"/>
      <c r="CA104" s="407"/>
      <c r="CB104" s="407"/>
      <c r="CC104" s="407"/>
      <c r="CD104" s="407"/>
      <c r="CE104" s="407"/>
      <c r="CF104" s="407"/>
    </row>
    <row r="105" s="2" customFormat="true" ht="14.25" hidden="false" customHeight="false" outlineLevel="0" collapsed="false">
      <c r="A105" s="372"/>
      <c r="B105" s="192"/>
      <c r="C105" s="192"/>
      <c r="D105" s="192"/>
      <c r="E105" s="192"/>
      <c r="F105" s="381"/>
      <c r="G105" s="192"/>
      <c r="H105" s="372"/>
      <c r="I105" s="375"/>
      <c r="J105" s="408"/>
      <c r="K105" s="375"/>
      <c r="L105" s="402"/>
      <c r="M105" s="188" t="s">
        <v>104</v>
      </c>
      <c r="N105" s="411"/>
      <c r="O105" s="411"/>
      <c r="P105" s="411"/>
      <c r="Q105" s="411"/>
      <c r="R105" s="411"/>
      <c r="S105" s="411"/>
      <c r="T105" s="411"/>
      <c r="U105" s="411"/>
      <c r="V105" s="411"/>
      <c r="W105" s="411"/>
      <c r="X105" s="411"/>
      <c r="Y105" s="404"/>
      <c r="Z105" s="176"/>
      <c r="AA105" s="176"/>
      <c r="AB105" s="404"/>
      <c r="AC105" s="411"/>
      <c r="AD105" s="411"/>
      <c r="AE105" s="411"/>
      <c r="AF105" s="411"/>
      <c r="AG105" s="411"/>
      <c r="AH105" s="411"/>
      <c r="AI105" s="411"/>
      <c r="AJ105" s="411"/>
      <c r="AK105" s="411"/>
      <c r="AL105" s="411"/>
      <c r="AM105" s="404"/>
      <c r="AN105" s="176"/>
      <c r="AO105" s="176"/>
      <c r="AP105" s="404"/>
      <c r="AQ105" s="411"/>
      <c r="AR105" s="411"/>
      <c r="AS105" s="411"/>
      <c r="AT105" s="411"/>
      <c r="AU105" s="411"/>
      <c r="AV105" s="411"/>
      <c r="AW105" s="411"/>
      <c r="AX105" s="411"/>
      <c r="AY105" s="411"/>
      <c r="AZ105" s="411"/>
      <c r="BA105" s="404"/>
      <c r="BB105" s="176"/>
      <c r="BC105" s="176"/>
      <c r="BD105" s="404"/>
      <c r="BE105" s="411"/>
      <c r="BF105" s="411"/>
      <c r="BG105" s="411"/>
      <c r="BH105" s="411"/>
      <c r="BI105" s="411"/>
      <c r="BJ105" s="411"/>
      <c r="BK105" s="411"/>
      <c r="BL105" s="411"/>
      <c r="BM105" s="411"/>
      <c r="BN105" s="411"/>
      <c r="BO105" s="404"/>
      <c r="BP105" s="176"/>
      <c r="BQ105" s="176"/>
      <c r="BR105" s="404"/>
      <c r="BS105" s="176"/>
      <c r="BT105" s="410"/>
      <c r="BU105" s="407"/>
      <c r="BV105" s="407"/>
      <c r="BW105" s="407"/>
      <c r="BX105" s="407"/>
      <c r="BY105" s="407"/>
      <c r="BZ105" s="407"/>
      <c r="CA105" s="407"/>
      <c r="CB105" s="407"/>
      <c r="CC105" s="407"/>
      <c r="CD105" s="407"/>
      <c r="CE105" s="407"/>
      <c r="CF105" s="407"/>
    </row>
    <row r="106" s="2" customFormat="true" ht="14.25" hidden="false" customHeight="false" outlineLevel="0" collapsed="false">
      <c r="A106" s="373"/>
      <c r="B106" s="407"/>
      <c r="C106" s="407"/>
      <c r="D106" s="407"/>
      <c r="E106" s="412"/>
      <c r="F106" s="407"/>
      <c r="G106" s="372"/>
      <c r="H106" s="372"/>
      <c r="I106" s="161"/>
      <c r="J106" s="408"/>
      <c r="K106" s="386"/>
      <c r="L106" s="402"/>
      <c r="M106" s="573" t="s">
        <v>219</v>
      </c>
      <c r="N106" s="411"/>
      <c r="O106" s="411"/>
      <c r="P106" s="411"/>
      <c r="Q106" s="411"/>
      <c r="R106" s="411"/>
      <c r="S106" s="411"/>
      <c r="T106" s="411"/>
      <c r="U106" s="411"/>
      <c r="V106" s="411"/>
      <c r="W106" s="411"/>
      <c r="X106" s="411"/>
      <c r="Y106" s="404"/>
      <c r="Z106" s="176"/>
      <c r="AA106" s="176"/>
      <c r="AB106" s="404"/>
      <c r="AC106" s="411"/>
      <c r="AD106" s="411"/>
      <c r="AE106" s="411"/>
      <c r="AF106" s="411"/>
      <c r="AG106" s="411"/>
      <c r="AH106" s="411"/>
      <c r="AI106" s="411"/>
      <c r="AJ106" s="411"/>
      <c r="AK106" s="411"/>
      <c r="AL106" s="411"/>
      <c r="AM106" s="404"/>
      <c r="AN106" s="176"/>
      <c r="AO106" s="176"/>
      <c r="AP106" s="404"/>
      <c r="AQ106" s="411"/>
      <c r="AR106" s="411"/>
      <c r="AS106" s="411"/>
      <c r="AT106" s="411"/>
      <c r="AU106" s="411"/>
      <c r="AV106" s="411"/>
      <c r="AW106" s="411"/>
      <c r="AX106" s="411"/>
      <c r="AY106" s="411"/>
      <c r="AZ106" s="411"/>
      <c r="BA106" s="404"/>
      <c r="BB106" s="176"/>
      <c r="BC106" s="176"/>
      <c r="BD106" s="404"/>
      <c r="BE106" s="411"/>
      <c r="BF106" s="411"/>
      <c r="BG106" s="411"/>
      <c r="BH106" s="411"/>
      <c r="BI106" s="411"/>
      <c r="BJ106" s="411"/>
      <c r="BK106" s="411"/>
      <c r="BL106" s="411"/>
      <c r="BM106" s="411"/>
      <c r="BN106" s="411"/>
      <c r="BO106" s="404"/>
      <c r="BP106" s="176"/>
      <c r="BQ106" s="176"/>
      <c r="BR106" s="404"/>
      <c r="BS106" s="176"/>
      <c r="BT106" s="410"/>
      <c r="BU106" s="407"/>
      <c r="BV106" s="407"/>
      <c r="BW106" s="407"/>
      <c r="BX106" s="407"/>
      <c r="BY106" s="407"/>
      <c r="BZ106" s="407"/>
      <c r="CA106" s="407"/>
      <c r="CB106" s="407"/>
      <c r="CC106" s="407"/>
      <c r="CD106" s="407"/>
      <c r="CE106" s="407"/>
      <c r="CF106" s="407"/>
    </row>
    <row r="107" s="138" customFormat="true" ht="66" hidden="false" customHeight="true" outlineLevel="0" collapsed="false">
      <c r="G107" s="373" t="n">
        <v>1</v>
      </c>
      <c r="H107" s="161"/>
      <c r="I107" s="375"/>
      <c r="J107" s="408"/>
      <c r="K107" s="386"/>
      <c r="L107" s="574" t="n">
        <v>2</v>
      </c>
      <c r="M107" s="426"/>
      <c r="N107" s="575"/>
      <c r="O107" s="393"/>
      <c r="P107" s="393"/>
      <c r="Q107" s="393"/>
      <c r="R107" s="393"/>
      <c r="S107" s="393"/>
      <c r="T107" s="393"/>
      <c r="U107" s="393"/>
      <c r="V107" s="393"/>
      <c r="W107" s="393"/>
      <c r="X107" s="393"/>
      <c r="Y107" s="576"/>
      <c r="Z107" s="425" t="s">
        <v>26</v>
      </c>
      <c r="AA107" s="396"/>
      <c r="AB107" s="577"/>
      <c r="AC107" s="393"/>
      <c r="AD107" s="393"/>
      <c r="AE107" s="393"/>
      <c r="AF107" s="393"/>
      <c r="AG107" s="393"/>
      <c r="AH107" s="393"/>
      <c r="AI107" s="393"/>
      <c r="AJ107" s="393"/>
      <c r="AK107" s="393"/>
      <c r="AL107" s="393"/>
      <c r="AM107" s="576"/>
      <c r="AN107" s="425" t="s">
        <v>26</v>
      </c>
      <c r="AO107" s="396"/>
      <c r="AP107" s="577"/>
      <c r="AQ107" s="393"/>
      <c r="AR107" s="393"/>
      <c r="AS107" s="393"/>
      <c r="AT107" s="393"/>
      <c r="AU107" s="393"/>
      <c r="AV107" s="393"/>
      <c r="AW107" s="393"/>
      <c r="AX107" s="393"/>
      <c r="AY107" s="393"/>
      <c r="AZ107" s="393"/>
      <c r="BA107" s="576"/>
      <c r="BB107" s="425" t="s">
        <v>26</v>
      </c>
      <c r="BC107" s="396"/>
      <c r="BD107" s="577"/>
      <c r="BE107" s="393"/>
      <c r="BF107" s="393"/>
      <c r="BG107" s="393"/>
      <c r="BH107" s="393"/>
      <c r="BI107" s="393"/>
      <c r="BJ107" s="393"/>
      <c r="BK107" s="393"/>
      <c r="BL107" s="393"/>
      <c r="BM107" s="393"/>
      <c r="BN107" s="393"/>
      <c r="BO107" s="576"/>
      <c r="BP107" s="425" t="s">
        <v>26</v>
      </c>
      <c r="BQ107" s="396"/>
      <c r="BR107" s="577"/>
      <c r="BS107" s="396"/>
      <c r="BT107" s="578"/>
      <c r="BU107" s="143"/>
      <c r="BV107" s="143"/>
      <c r="BW107" s="140"/>
      <c r="BX107" s="140"/>
      <c r="BY107" s="140"/>
      <c r="BZ107" s="140"/>
      <c r="CA107" s="143"/>
      <c r="CB107" s="143"/>
      <c r="CC107" s="143"/>
      <c r="CD107" s="143"/>
      <c r="CE107" s="143"/>
      <c r="CF107" s="143"/>
    </row>
    <row r="108" customFormat="false" ht="17.1" hidden="true" customHeight="true" outlineLevel="0" collapsed="false"/>
    <row r="109" customFormat="false" ht="17.1" hidden="true" customHeight="true" outlineLevel="0" collapsed="false"/>
    <row r="110" s="542" customFormat="true" ht="17.1" hidden="true" customHeight="true" outlineLevel="0" collapsed="false">
      <c r="G110" s="542" t="s">
        <v>286</v>
      </c>
      <c r="I110" s="542" t="s">
        <v>85</v>
      </c>
    </row>
    <row r="111" customFormat="false" ht="17.1" hidden="true" customHeight="true" outlineLevel="0" collapsed="false">
      <c r="T111" s="558"/>
    </row>
    <row r="112" customFormat="false" ht="16.5" hidden="true" customHeight="true" outlineLevel="0" collapsed="false">
      <c r="G112" s="375"/>
      <c r="H112" s="375"/>
      <c r="I112" s="375"/>
      <c r="J112" s="375"/>
      <c r="K112" s="375"/>
      <c r="L112" s="579" t="s">
        <v>80</v>
      </c>
      <c r="M112" s="580" t="s">
        <v>110</v>
      </c>
      <c r="N112" s="491"/>
      <c r="O112" s="564"/>
      <c r="P112" s="564"/>
      <c r="Q112" s="564"/>
      <c r="R112" s="564"/>
      <c r="S112" s="564"/>
      <c r="T112" s="564"/>
      <c r="U112" s="564"/>
      <c r="V112" s="564"/>
      <c r="W112" s="581"/>
      <c r="X112" s="407"/>
      <c r="Y112" s="407"/>
      <c r="Z112" s="407"/>
      <c r="AA112" s="407"/>
      <c r="AB112" s="407"/>
      <c r="AC112" s="407"/>
      <c r="AD112" s="407"/>
      <c r="AE112" s="407"/>
      <c r="AF112" s="407"/>
      <c r="AG112" s="407"/>
      <c r="AH112" s="407"/>
      <c r="AI112" s="407"/>
    </row>
    <row r="113" s="138" customFormat="true" ht="15" hidden="true" customHeight="true" outlineLevel="0" collapsed="false">
      <c r="G113" s="484"/>
      <c r="H113" s="582"/>
      <c r="I113" s="582"/>
      <c r="J113" s="382"/>
      <c r="L113" s="583" t="s">
        <v>161</v>
      </c>
      <c r="M113" s="384" t="s">
        <v>75</v>
      </c>
      <c r="N113" s="584"/>
      <c r="O113" s="564"/>
      <c r="P113" s="564"/>
      <c r="Q113" s="564"/>
      <c r="R113" s="564"/>
      <c r="S113" s="564"/>
      <c r="T113" s="564"/>
      <c r="U113" s="564"/>
      <c r="V113" s="564"/>
      <c r="W113" s="581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</row>
    <row r="114" s="138" customFormat="true" ht="15" hidden="true" customHeight="true" outlineLevel="0" collapsed="false">
      <c r="G114" s="484"/>
      <c r="H114" s="582"/>
      <c r="I114" s="582"/>
      <c r="J114" s="382"/>
      <c r="L114" s="583" t="s">
        <v>295</v>
      </c>
      <c r="M114" s="387" t="s">
        <v>296</v>
      </c>
      <c r="N114" s="585"/>
      <c r="O114" s="564"/>
      <c r="P114" s="564"/>
      <c r="Q114" s="564"/>
      <c r="R114" s="564"/>
      <c r="S114" s="564"/>
      <c r="T114" s="564"/>
      <c r="U114" s="564"/>
      <c r="V114" s="564"/>
      <c r="W114" s="581"/>
      <c r="X114" s="143"/>
      <c r="Y114" s="143"/>
      <c r="Z114" s="143"/>
      <c r="AA114" s="143"/>
      <c r="AB114" s="143"/>
      <c r="AC114" s="143"/>
      <c r="AD114" s="143"/>
      <c r="AE114" s="143"/>
      <c r="AF114" s="143"/>
      <c r="AG114" s="143"/>
      <c r="AH114" s="143"/>
      <c r="AI114" s="143"/>
    </row>
    <row r="115" s="138" customFormat="true" ht="15" hidden="true" customHeight="true" outlineLevel="0" collapsed="false">
      <c r="G115" s="484"/>
      <c r="H115" s="582"/>
      <c r="I115" s="582"/>
      <c r="J115" s="382"/>
      <c r="L115" s="583" t="s">
        <v>297</v>
      </c>
      <c r="M115" s="388" t="s">
        <v>298</v>
      </c>
      <c r="N115" s="586"/>
      <c r="O115" s="564"/>
      <c r="P115" s="564"/>
      <c r="Q115" s="564"/>
      <c r="R115" s="564"/>
      <c r="S115" s="564"/>
      <c r="T115" s="564"/>
      <c r="U115" s="564"/>
      <c r="V115" s="564"/>
      <c r="W115" s="581"/>
      <c r="X115" s="143"/>
      <c r="Y115" s="143"/>
      <c r="Z115" s="143"/>
      <c r="AA115" s="143"/>
      <c r="AB115" s="143"/>
      <c r="AC115" s="143"/>
      <c r="AD115" s="143"/>
      <c r="AE115" s="143"/>
      <c r="AF115" s="143"/>
      <c r="AG115" s="143"/>
      <c r="AH115" s="143"/>
      <c r="AI115" s="143"/>
    </row>
    <row r="116" s="138" customFormat="true" ht="24.95" hidden="true" customHeight="true" outlineLevel="0" collapsed="false">
      <c r="G116" s="375"/>
      <c r="H116" s="582"/>
      <c r="I116" s="457"/>
      <c r="J116" s="382"/>
      <c r="L116" s="583"/>
      <c r="M116" s="390"/>
      <c r="N116" s="466"/>
      <c r="O116" s="587"/>
      <c r="P116" s="588"/>
      <c r="Q116" s="588"/>
      <c r="R116" s="588"/>
      <c r="S116" s="588"/>
      <c r="T116" s="588"/>
      <c r="U116" s="588"/>
      <c r="V116" s="589"/>
      <c r="W116" s="590"/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</row>
    <row r="117" s="138" customFormat="true" ht="15" hidden="true" customHeight="true" outlineLevel="0" collapsed="false">
      <c r="G117" s="591"/>
      <c r="H117" s="582"/>
      <c r="I117" s="457"/>
      <c r="J117" s="458"/>
      <c r="L117" s="583" t="s">
        <v>299</v>
      </c>
      <c r="M117" s="592" t="s">
        <v>212</v>
      </c>
      <c r="N117" s="593"/>
      <c r="O117" s="594"/>
      <c r="P117" s="594"/>
      <c r="Q117" s="594"/>
      <c r="R117" s="594"/>
      <c r="S117" s="594"/>
      <c r="T117" s="594"/>
      <c r="U117" s="594"/>
      <c r="V117" s="594"/>
      <c r="W117" s="581"/>
      <c r="X117" s="143"/>
      <c r="Y117" s="140" t="e">
        <f aca="false">strCheckUnique()</f>
        <v>#VALUE!</v>
      </c>
      <c r="Z117" s="143"/>
      <c r="AA117" s="140"/>
      <c r="AB117" s="143"/>
      <c r="AC117" s="143"/>
      <c r="AD117" s="143"/>
      <c r="AE117" s="143"/>
      <c r="AF117" s="143"/>
      <c r="AG117" s="143"/>
      <c r="AH117" s="143"/>
      <c r="AI117" s="143"/>
    </row>
    <row r="118" s="138" customFormat="true" ht="17.1" hidden="true" customHeight="true" outlineLevel="0" collapsed="false">
      <c r="G118" s="591"/>
      <c r="H118" s="582" t="n">
        <v>1</v>
      </c>
      <c r="I118" s="457"/>
      <c r="J118" s="458"/>
      <c r="K118" s="595"/>
      <c r="L118" s="397"/>
      <c r="M118" s="596"/>
      <c r="N118" s="398"/>
      <c r="O118" s="393"/>
      <c r="P118" s="393"/>
      <c r="Q118" s="393"/>
      <c r="R118" s="576"/>
      <c r="S118" s="395" t="s">
        <v>74</v>
      </c>
      <c r="T118" s="576"/>
      <c r="U118" s="597" t="s">
        <v>26</v>
      </c>
      <c r="V118" s="318"/>
      <c r="W118" s="581"/>
      <c r="X118" s="143" t="e">
        <f aca="false">strCheckDate()</f>
        <v>#VALUE!</v>
      </c>
      <c r="Y118" s="140"/>
      <c r="Z118" s="140" t="str">
        <f aca="false">IF(M118="","",M118 )</f>
        <v/>
      </c>
      <c r="AA118" s="140"/>
      <c r="AB118" s="140"/>
      <c r="AC118" s="140"/>
      <c r="AD118" s="143"/>
      <c r="AE118" s="143"/>
      <c r="AF118" s="143"/>
      <c r="AG118" s="143"/>
      <c r="AH118" s="143"/>
      <c r="AI118" s="143"/>
    </row>
    <row r="119" s="138" customFormat="true" ht="0.2" hidden="true" customHeight="true" outlineLevel="0" collapsed="false">
      <c r="G119" s="591"/>
      <c r="H119" s="582"/>
      <c r="I119" s="457"/>
      <c r="J119" s="458"/>
      <c r="K119" s="595"/>
      <c r="L119" s="598"/>
      <c r="M119" s="398"/>
      <c r="N119" s="398"/>
      <c r="O119" s="398"/>
      <c r="P119" s="398"/>
      <c r="Q119" s="401" t="str">
        <f aca="false">R118 &amp; "-" &amp; T118</f>
        <v>-</v>
      </c>
      <c r="R119" s="576"/>
      <c r="S119" s="395"/>
      <c r="T119" s="576"/>
      <c r="U119" s="597"/>
      <c r="V119" s="318"/>
      <c r="W119" s="590"/>
      <c r="X119" s="143"/>
      <c r="Y119" s="143"/>
      <c r="Z119" s="143"/>
      <c r="AA119" s="143"/>
      <c r="AB119" s="143"/>
      <c r="AC119" s="143"/>
      <c r="AD119" s="143"/>
      <c r="AE119" s="143"/>
      <c r="AF119" s="143"/>
      <c r="AG119" s="143"/>
      <c r="AH119" s="143"/>
      <c r="AI119" s="143"/>
    </row>
    <row r="120" customFormat="false" ht="15" hidden="true" customHeight="true" outlineLevel="0" collapsed="false">
      <c r="G120" s="591"/>
      <c r="H120" s="375"/>
      <c r="I120" s="457"/>
      <c r="J120" s="458"/>
      <c r="K120" s="375"/>
      <c r="L120" s="402"/>
      <c r="M120" s="429" t="s">
        <v>300</v>
      </c>
      <c r="N120" s="429"/>
      <c r="O120" s="429"/>
      <c r="P120" s="429"/>
      <c r="Q120" s="429"/>
      <c r="R120" s="429"/>
      <c r="S120" s="429"/>
      <c r="T120" s="429"/>
      <c r="U120" s="599"/>
      <c r="V120" s="434"/>
      <c r="W120" s="410"/>
      <c r="X120" s="407"/>
      <c r="Y120" s="407"/>
      <c r="Z120" s="407"/>
      <c r="AA120" s="407"/>
      <c r="AB120" s="407"/>
      <c r="AC120" s="407"/>
      <c r="AD120" s="407"/>
      <c r="AE120" s="407"/>
      <c r="AF120" s="407"/>
      <c r="AG120" s="407"/>
      <c r="AH120" s="407"/>
      <c r="AI120" s="407"/>
    </row>
    <row r="121" customFormat="false" ht="15" hidden="true" customHeight="true" outlineLevel="0" collapsed="false">
      <c r="G121" s="375"/>
      <c r="H121" s="375"/>
      <c r="I121" s="457"/>
      <c r="J121" s="408"/>
      <c r="K121" s="375"/>
      <c r="L121" s="402"/>
      <c r="M121" s="403" t="s">
        <v>216</v>
      </c>
      <c r="N121" s="403"/>
      <c r="O121" s="403"/>
      <c r="P121" s="403"/>
      <c r="Q121" s="403"/>
      <c r="R121" s="403"/>
      <c r="S121" s="403"/>
      <c r="T121" s="403"/>
      <c r="U121" s="600"/>
      <c r="V121" s="434"/>
      <c r="W121" s="406"/>
      <c r="X121" s="407"/>
      <c r="Y121" s="407"/>
      <c r="Z121" s="407"/>
      <c r="AA121" s="407"/>
      <c r="AB121" s="407"/>
      <c r="AC121" s="407"/>
      <c r="AD121" s="407"/>
      <c r="AE121" s="407"/>
      <c r="AF121" s="407"/>
      <c r="AG121" s="407"/>
      <c r="AH121" s="407"/>
      <c r="AI121" s="407"/>
    </row>
    <row r="122" customFormat="false" ht="15" hidden="true" customHeight="true" outlineLevel="0" collapsed="false">
      <c r="G122" s="484"/>
      <c r="H122" s="375"/>
      <c r="I122" s="375"/>
      <c r="J122" s="408"/>
      <c r="K122" s="375"/>
      <c r="L122" s="402"/>
      <c r="M122" s="409"/>
      <c r="N122" s="409"/>
      <c r="O122" s="409"/>
      <c r="P122" s="409"/>
      <c r="Q122" s="409"/>
      <c r="R122" s="409"/>
      <c r="S122" s="409"/>
      <c r="T122" s="409"/>
      <c r="U122" s="431"/>
      <c r="V122" s="434"/>
      <c r="W122" s="406"/>
      <c r="X122" s="407"/>
      <c r="Y122" s="407"/>
      <c r="Z122" s="407"/>
      <c r="AA122" s="407"/>
      <c r="AB122" s="407"/>
      <c r="AC122" s="407"/>
      <c r="AD122" s="407"/>
      <c r="AE122" s="407"/>
      <c r="AF122" s="407"/>
      <c r="AG122" s="407"/>
      <c r="AH122" s="407"/>
      <c r="AI122" s="407"/>
    </row>
    <row r="123" customFormat="false" ht="15" hidden="true" customHeight="true" outlineLevel="0" collapsed="false">
      <c r="G123" s="484"/>
      <c r="H123" s="375"/>
      <c r="I123" s="375"/>
      <c r="J123" s="408"/>
      <c r="K123" s="375"/>
      <c r="L123" s="402"/>
      <c r="M123" s="337" t="s">
        <v>301</v>
      </c>
      <c r="N123" s="337"/>
      <c r="O123" s="337"/>
      <c r="P123" s="337"/>
      <c r="Q123" s="337"/>
      <c r="R123" s="337"/>
      <c r="S123" s="337"/>
      <c r="T123" s="337"/>
      <c r="U123" s="572"/>
      <c r="V123" s="434"/>
      <c r="W123" s="406"/>
      <c r="X123" s="407"/>
      <c r="Y123" s="407"/>
      <c r="Z123" s="407"/>
      <c r="AA123" s="407"/>
      <c r="AB123" s="407"/>
      <c r="AC123" s="407"/>
      <c r="AD123" s="407"/>
      <c r="AE123" s="407"/>
      <c r="AF123" s="407"/>
      <c r="AG123" s="407"/>
      <c r="AH123" s="407"/>
      <c r="AI123" s="407"/>
    </row>
    <row r="124" customFormat="false" ht="15" hidden="true" customHeight="true" outlineLevel="0" collapsed="false">
      <c r="G124" s="484"/>
      <c r="H124" s="375"/>
      <c r="I124" s="375"/>
      <c r="J124" s="408"/>
      <c r="K124" s="375"/>
      <c r="L124" s="402"/>
      <c r="M124" s="411" t="s">
        <v>302</v>
      </c>
      <c r="N124" s="411"/>
      <c r="O124" s="411"/>
      <c r="P124" s="411"/>
      <c r="Q124" s="411"/>
      <c r="R124" s="411"/>
      <c r="S124" s="411"/>
      <c r="T124" s="411"/>
      <c r="U124" s="340"/>
      <c r="V124" s="434"/>
      <c r="W124" s="406"/>
      <c r="X124" s="407"/>
      <c r="Y124" s="407"/>
      <c r="Z124" s="407"/>
      <c r="AA124" s="407"/>
      <c r="AB124" s="407"/>
      <c r="AC124" s="407"/>
      <c r="AD124" s="407"/>
      <c r="AE124" s="407"/>
      <c r="AF124" s="407"/>
      <c r="AG124" s="407"/>
      <c r="AH124" s="407"/>
      <c r="AI124" s="407"/>
    </row>
    <row r="125" customFormat="false" ht="15" hidden="true" customHeight="true" outlineLevel="0" collapsed="false">
      <c r="G125" s="484"/>
      <c r="H125" s="375"/>
      <c r="I125" s="375"/>
      <c r="J125" s="408"/>
      <c r="K125" s="375"/>
      <c r="L125" s="402"/>
      <c r="M125" s="188" t="s">
        <v>104</v>
      </c>
      <c r="N125" s="188"/>
      <c r="O125" s="188"/>
      <c r="P125" s="188"/>
      <c r="Q125" s="188"/>
      <c r="R125" s="188"/>
      <c r="S125" s="188"/>
      <c r="T125" s="188"/>
      <c r="U125" s="601"/>
      <c r="V125" s="434"/>
      <c r="W125" s="406"/>
      <c r="X125" s="407"/>
      <c r="Y125" s="407"/>
      <c r="Z125" s="407"/>
      <c r="AA125" s="407"/>
      <c r="AB125" s="407"/>
      <c r="AC125" s="407"/>
      <c r="AD125" s="407"/>
      <c r="AE125" s="407"/>
      <c r="AF125" s="407"/>
      <c r="AG125" s="407"/>
      <c r="AH125" s="407"/>
      <c r="AI125" s="407"/>
    </row>
    <row r="126" customFormat="false" ht="17.1" hidden="true" customHeight="true" outlineLevel="0" collapsed="false">
      <c r="X126" s="407"/>
      <c r="Y126" s="407"/>
      <c r="Z126" s="407"/>
      <c r="AA126" s="407"/>
      <c r="AB126" s="407"/>
      <c r="AC126" s="407"/>
      <c r="AD126" s="407"/>
      <c r="AE126" s="407"/>
      <c r="AF126" s="407"/>
      <c r="AG126" s="407"/>
      <c r="AH126" s="407"/>
    </row>
    <row r="127" s="542" customFormat="true" ht="17.1" hidden="true" customHeight="true" outlineLevel="0" collapsed="false">
      <c r="G127" s="542" t="s">
        <v>286</v>
      </c>
      <c r="I127" s="542" t="s">
        <v>86</v>
      </c>
      <c r="X127" s="567"/>
      <c r="Y127" s="567"/>
      <c r="Z127" s="567"/>
      <c r="AA127" s="567"/>
      <c r="AB127" s="567"/>
      <c r="AC127" s="567"/>
      <c r="AD127" s="567"/>
      <c r="AE127" s="567"/>
      <c r="AF127" s="567"/>
      <c r="AG127" s="567"/>
      <c r="AH127" s="567"/>
    </row>
    <row r="128" customFormat="false" ht="17.1" hidden="true" customHeight="true" outlineLevel="0" collapsed="false">
      <c r="T128" s="558"/>
      <c r="X128" s="407"/>
      <c r="Y128" s="407"/>
      <c r="Z128" s="407"/>
      <c r="AA128" s="407"/>
      <c r="AB128" s="407"/>
      <c r="AC128" s="407"/>
      <c r="AD128" s="407"/>
      <c r="AE128" s="407"/>
      <c r="AF128" s="407"/>
      <c r="AG128" s="407"/>
      <c r="AH128" s="407"/>
    </row>
    <row r="129" customFormat="false" ht="16.5" hidden="true" customHeight="true" outlineLevel="0" collapsed="false">
      <c r="G129" s="375"/>
      <c r="H129" s="375"/>
      <c r="I129" s="375"/>
      <c r="J129" s="375"/>
      <c r="K129" s="375"/>
      <c r="L129" s="579" t="s">
        <v>80</v>
      </c>
      <c r="M129" s="580" t="s">
        <v>110</v>
      </c>
      <c r="N129" s="491"/>
      <c r="O129" s="564"/>
      <c r="P129" s="564"/>
      <c r="Q129" s="564"/>
      <c r="R129" s="564"/>
      <c r="S129" s="564"/>
      <c r="T129" s="564"/>
      <c r="U129" s="564"/>
      <c r="V129" s="564"/>
      <c r="W129" s="581"/>
      <c r="X129" s="407"/>
      <c r="Y129" s="407"/>
      <c r="Z129" s="407"/>
      <c r="AA129" s="407"/>
      <c r="AB129" s="407"/>
      <c r="AC129" s="407"/>
      <c r="AD129" s="407"/>
      <c r="AE129" s="407"/>
      <c r="AF129" s="407"/>
      <c r="AG129" s="407"/>
      <c r="AH129" s="407"/>
      <c r="AI129" s="407"/>
    </row>
    <row r="130" s="138" customFormat="true" ht="15" hidden="true" customHeight="true" outlineLevel="0" collapsed="false">
      <c r="G130" s="484"/>
      <c r="H130" s="582"/>
      <c r="I130" s="582"/>
      <c r="J130" s="382"/>
      <c r="L130" s="583" t="s">
        <v>161</v>
      </c>
      <c r="M130" s="384" t="s">
        <v>75</v>
      </c>
      <c r="N130" s="584"/>
      <c r="O130" s="564"/>
      <c r="P130" s="564"/>
      <c r="Q130" s="564"/>
      <c r="R130" s="564"/>
      <c r="S130" s="564"/>
      <c r="T130" s="564"/>
      <c r="U130" s="564"/>
      <c r="V130" s="564"/>
      <c r="W130" s="581"/>
      <c r="X130" s="143"/>
      <c r="Y130" s="143"/>
      <c r="Z130" s="143"/>
      <c r="AA130" s="143"/>
      <c r="AB130" s="143"/>
      <c r="AC130" s="143"/>
      <c r="AD130" s="143"/>
      <c r="AE130" s="143"/>
      <c r="AF130" s="143"/>
      <c r="AG130" s="143"/>
      <c r="AH130" s="143"/>
      <c r="AI130" s="143"/>
    </row>
    <row r="131" s="138" customFormat="true" ht="15" hidden="true" customHeight="true" outlineLevel="0" collapsed="false">
      <c r="G131" s="484"/>
      <c r="H131" s="582"/>
      <c r="I131" s="582"/>
      <c r="J131" s="382"/>
      <c r="L131" s="583" t="s">
        <v>295</v>
      </c>
      <c r="M131" s="387" t="s">
        <v>296</v>
      </c>
      <c r="N131" s="585"/>
      <c r="O131" s="564"/>
      <c r="P131" s="564"/>
      <c r="Q131" s="564"/>
      <c r="R131" s="564"/>
      <c r="S131" s="564"/>
      <c r="T131" s="564"/>
      <c r="U131" s="564"/>
      <c r="V131" s="564"/>
      <c r="W131" s="581"/>
      <c r="X131" s="143"/>
      <c r="Y131" s="143"/>
      <c r="Z131" s="143"/>
      <c r="AA131" s="143"/>
      <c r="AB131" s="143"/>
      <c r="AC131" s="143"/>
      <c r="AD131" s="143"/>
      <c r="AE131" s="143"/>
      <c r="AF131" s="143"/>
      <c r="AG131" s="143"/>
      <c r="AH131" s="143"/>
      <c r="AI131" s="143"/>
    </row>
    <row r="132" s="138" customFormat="true" ht="15" hidden="true" customHeight="true" outlineLevel="0" collapsed="false">
      <c r="G132" s="484"/>
      <c r="H132" s="582"/>
      <c r="I132" s="582"/>
      <c r="J132" s="382"/>
      <c r="L132" s="583" t="s">
        <v>297</v>
      </c>
      <c r="M132" s="388" t="s">
        <v>298</v>
      </c>
      <c r="N132" s="586"/>
      <c r="O132" s="564"/>
      <c r="P132" s="564"/>
      <c r="Q132" s="564"/>
      <c r="R132" s="564"/>
      <c r="S132" s="564"/>
      <c r="T132" s="564"/>
      <c r="U132" s="564"/>
      <c r="V132" s="564"/>
      <c r="W132" s="581"/>
      <c r="X132" s="143"/>
      <c r="Y132" s="143"/>
      <c r="Z132" s="143"/>
      <c r="AA132" s="143"/>
      <c r="AB132" s="143"/>
      <c r="AC132" s="143"/>
      <c r="AD132" s="143"/>
      <c r="AE132" s="143"/>
      <c r="AF132" s="143"/>
      <c r="AG132" s="143"/>
      <c r="AH132" s="143"/>
      <c r="AI132" s="143"/>
    </row>
    <row r="133" s="138" customFormat="true" ht="24.95" hidden="true" customHeight="true" outlineLevel="0" collapsed="false">
      <c r="G133" s="375"/>
      <c r="H133" s="582"/>
      <c r="I133" s="457"/>
      <c r="J133" s="382"/>
      <c r="L133" s="583"/>
      <c r="M133" s="390"/>
      <c r="N133" s="466"/>
      <c r="O133" s="587"/>
      <c r="P133" s="588"/>
      <c r="Q133" s="588"/>
      <c r="R133" s="588"/>
      <c r="S133" s="588"/>
      <c r="T133" s="588"/>
      <c r="U133" s="588"/>
      <c r="V133" s="589"/>
      <c r="W133" s="590"/>
      <c r="X133" s="143"/>
      <c r="Y133" s="143"/>
      <c r="Z133" s="143"/>
      <c r="AA133" s="143"/>
      <c r="AB133" s="143"/>
      <c r="AC133" s="143"/>
      <c r="AD133" s="143"/>
      <c r="AE133" s="143"/>
      <c r="AF133" s="143"/>
      <c r="AG133" s="143"/>
      <c r="AH133" s="143"/>
      <c r="AI133" s="143"/>
    </row>
    <row r="134" s="138" customFormat="true" ht="15" hidden="true" customHeight="true" outlineLevel="0" collapsed="false">
      <c r="G134" s="591"/>
      <c r="H134" s="582"/>
      <c r="I134" s="457"/>
      <c r="J134" s="458"/>
      <c r="L134" s="583" t="s">
        <v>299</v>
      </c>
      <c r="M134" s="592" t="s">
        <v>212</v>
      </c>
      <c r="N134" s="593"/>
      <c r="O134" s="594"/>
      <c r="P134" s="594"/>
      <c r="Q134" s="594"/>
      <c r="R134" s="594"/>
      <c r="S134" s="594"/>
      <c r="T134" s="594"/>
      <c r="U134" s="594"/>
      <c r="V134" s="594"/>
      <c r="W134" s="581"/>
      <c r="X134" s="143"/>
      <c r="Y134" s="140" t="e">
        <f aca="false">strCheckUnique()</f>
        <v>#VALUE!</v>
      </c>
      <c r="Z134" s="143"/>
      <c r="AA134" s="140"/>
      <c r="AB134" s="143"/>
      <c r="AC134" s="143"/>
      <c r="AD134" s="143"/>
      <c r="AE134" s="143"/>
      <c r="AF134" s="143"/>
      <c r="AG134" s="143"/>
      <c r="AH134" s="143"/>
      <c r="AI134" s="143"/>
    </row>
    <row r="135" s="138" customFormat="true" ht="17.1" hidden="true" customHeight="true" outlineLevel="0" collapsed="false">
      <c r="G135" s="591"/>
      <c r="H135" s="582" t="n">
        <v>1</v>
      </c>
      <c r="I135" s="457"/>
      <c r="J135" s="458"/>
      <c r="K135" s="595"/>
      <c r="L135" s="397"/>
      <c r="M135" s="596"/>
      <c r="N135" s="398"/>
      <c r="O135" s="393"/>
      <c r="P135" s="393"/>
      <c r="Q135" s="393"/>
      <c r="R135" s="576"/>
      <c r="S135" s="395" t="s">
        <v>74</v>
      </c>
      <c r="T135" s="576"/>
      <c r="U135" s="597" t="s">
        <v>26</v>
      </c>
      <c r="V135" s="318"/>
      <c r="W135" s="581"/>
      <c r="X135" s="143" t="e">
        <f aca="false">strCheckDate()</f>
        <v>#VALUE!</v>
      </c>
      <c r="Y135" s="140"/>
      <c r="Z135" s="140" t="str">
        <f aca="false">IF(M135="","",M135 )</f>
        <v/>
      </c>
      <c r="AA135" s="140"/>
      <c r="AB135" s="140"/>
      <c r="AC135" s="140"/>
      <c r="AD135" s="143"/>
      <c r="AE135" s="143"/>
      <c r="AF135" s="143"/>
      <c r="AG135" s="143"/>
      <c r="AH135" s="143"/>
      <c r="AI135" s="143"/>
    </row>
    <row r="136" s="138" customFormat="true" ht="0.2" hidden="true" customHeight="true" outlineLevel="0" collapsed="false">
      <c r="G136" s="591"/>
      <c r="H136" s="582"/>
      <c r="I136" s="457"/>
      <c r="J136" s="458"/>
      <c r="K136" s="595"/>
      <c r="L136" s="598"/>
      <c r="M136" s="398"/>
      <c r="N136" s="398"/>
      <c r="O136" s="398"/>
      <c r="P136" s="398"/>
      <c r="Q136" s="401" t="str">
        <f aca="false">R135 &amp; "-" &amp; T135</f>
        <v>-</v>
      </c>
      <c r="R136" s="576"/>
      <c r="S136" s="395"/>
      <c r="T136" s="576"/>
      <c r="U136" s="597"/>
      <c r="V136" s="318"/>
      <c r="W136" s="590"/>
      <c r="X136" s="143"/>
      <c r="Y136" s="143"/>
      <c r="Z136" s="143"/>
      <c r="AA136" s="143"/>
      <c r="AB136" s="143"/>
      <c r="AC136" s="143"/>
      <c r="AD136" s="143"/>
      <c r="AE136" s="143"/>
      <c r="AF136" s="143"/>
      <c r="AG136" s="143"/>
      <c r="AH136" s="143"/>
      <c r="AI136" s="143"/>
    </row>
    <row r="137" customFormat="false" ht="15" hidden="true" customHeight="true" outlineLevel="0" collapsed="false">
      <c r="G137" s="591"/>
      <c r="H137" s="375"/>
      <c r="I137" s="457"/>
      <c r="J137" s="458"/>
      <c r="K137" s="375"/>
      <c r="L137" s="402"/>
      <c r="M137" s="429" t="s">
        <v>300</v>
      </c>
      <c r="N137" s="429"/>
      <c r="O137" s="429"/>
      <c r="P137" s="429"/>
      <c r="Q137" s="429"/>
      <c r="R137" s="429"/>
      <c r="S137" s="429"/>
      <c r="T137" s="429"/>
      <c r="U137" s="599"/>
      <c r="V137" s="434"/>
      <c r="W137" s="410"/>
      <c r="X137" s="407"/>
      <c r="Y137" s="407"/>
      <c r="Z137" s="407"/>
      <c r="AA137" s="407"/>
      <c r="AB137" s="407"/>
      <c r="AC137" s="407"/>
      <c r="AD137" s="407"/>
      <c r="AE137" s="407"/>
      <c r="AF137" s="407"/>
      <c r="AG137" s="407"/>
      <c r="AH137" s="407"/>
      <c r="AI137" s="407"/>
    </row>
    <row r="138" customFormat="false" ht="15" hidden="true" customHeight="true" outlineLevel="0" collapsed="false">
      <c r="G138" s="375"/>
      <c r="H138" s="375"/>
      <c r="I138" s="457"/>
      <c r="J138" s="408"/>
      <c r="K138" s="375"/>
      <c r="L138" s="402"/>
      <c r="M138" s="403" t="s">
        <v>216</v>
      </c>
      <c r="N138" s="403"/>
      <c r="O138" s="403"/>
      <c r="P138" s="403"/>
      <c r="Q138" s="403"/>
      <c r="R138" s="403"/>
      <c r="S138" s="403"/>
      <c r="T138" s="403"/>
      <c r="U138" s="600"/>
      <c r="V138" s="434"/>
      <c r="W138" s="406"/>
      <c r="X138" s="407"/>
      <c r="Y138" s="407"/>
      <c r="Z138" s="407"/>
      <c r="AA138" s="407"/>
      <c r="AB138" s="407"/>
      <c r="AC138" s="407"/>
      <c r="AD138" s="407"/>
      <c r="AE138" s="407"/>
      <c r="AF138" s="407"/>
      <c r="AG138" s="407"/>
      <c r="AH138" s="407"/>
      <c r="AI138" s="407"/>
    </row>
    <row r="139" customFormat="false" ht="15" hidden="true" customHeight="true" outlineLevel="0" collapsed="false">
      <c r="G139" s="484"/>
      <c r="H139" s="375"/>
      <c r="I139" s="375"/>
      <c r="J139" s="408"/>
      <c r="K139" s="375"/>
      <c r="L139" s="402"/>
      <c r="M139" s="409"/>
      <c r="N139" s="409"/>
      <c r="O139" s="409"/>
      <c r="P139" s="409"/>
      <c r="Q139" s="409"/>
      <c r="R139" s="409"/>
      <c r="S139" s="409"/>
      <c r="T139" s="409"/>
      <c r="U139" s="431"/>
      <c r="V139" s="434"/>
      <c r="W139" s="406"/>
      <c r="X139" s="407"/>
      <c r="Y139" s="407"/>
      <c r="Z139" s="407"/>
      <c r="AA139" s="407"/>
      <c r="AB139" s="407"/>
      <c r="AC139" s="407"/>
      <c r="AD139" s="407"/>
      <c r="AE139" s="407"/>
      <c r="AF139" s="407"/>
      <c r="AG139" s="407"/>
      <c r="AH139" s="407"/>
      <c r="AI139" s="407"/>
    </row>
    <row r="140" customFormat="false" ht="15" hidden="true" customHeight="true" outlineLevel="0" collapsed="false">
      <c r="G140" s="484"/>
      <c r="H140" s="375"/>
      <c r="I140" s="375"/>
      <c r="J140" s="408"/>
      <c r="K140" s="375"/>
      <c r="L140" s="402"/>
      <c r="M140" s="337" t="s">
        <v>301</v>
      </c>
      <c r="N140" s="337"/>
      <c r="O140" s="337"/>
      <c r="P140" s="337"/>
      <c r="Q140" s="337"/>
      <c r="R140" s="337"/>
      <c r="S140" s="337"/>
      <c r="T140" s="337"/>
      <c r="U140" s="572"/>
      <c r="V140" s="434"/>
      <c r="W140" s="406"/>
      <c r="X140" s="407"/>
      <c r="Y140" s="407"/>
      <c r="Z140" s="407"/>
      <c r="AA140" s="407"/>
      <c r="AB140" s="407"/>
      <c r="AC140" s="407"/>
      <c r="AD140" s="407"/>
      <c r="AE140" s="407"/>
      <c r="AF140" s="407"/>
      <c r="AG140" s="407"/>
      <c r="AH140" s="407"/>
      <c r="AI140" s="407"/>
    </row>
    <row r="141" customFormat="false" ht="15" hidden="true" customHeight="true" outlineLevel="0" collapsed="false">
      <c r="G141" s="484"/>
      <c r="H141" s="375"/>
      <c r="I141" s="375"/>
      <c r="J141" s="408"/>
      <c r="K141" s="375"/>
      <c r="L141" s="402"/>
      <c r="M141" s="411" t="s">
        <v>302</v>
      </c>
      <c r="N141" s="411"/>
      <c r="O141" s="411"/>
      <c r="P141" s="411"/>
      <c r="Q141" s="411"/>
      <c r="R141" s="411"/>
      <c r="S141" s="411"/>
      <c r="T141" s="411"/>
      <c r="U141" s="340"/>
      <c r="V141" s="434"/>
      <c r="W141" s="406"/>
      <c r="X141" s="407"/>
      <c r="Y141" s="407"/>
      <c r="Z141" s="407"/>
      <c r="AA141" s="407"/>
      <c r="AB141" s="407"/>
      <c r="AC141" s="407"/>
      <c r="AD141" s="407"/>
      <c r="AE141" s="407"/>
      <c r="AF141" s="407"/>
      <c r="AG141" s="407"/>
      <c r="AH141" s="407"/>
      <c r="AI141" s="407"/>
    </row>
    <row r="142" customFormat="false" ht="15" hidden="true" customHeight="true" outlineLevel="0" collapsed="false">
      <c r="G142" s="484"/>
      <c r="H142" s="375"/>
      <c r="I142" s="375"/>
      <c r="J142" s="408"/>
      <c r="K142" s="375"/>
      <c r="L142" s="402"/>
      <c r="M142" s="188" t="s">
        <v>104</v>
      </c>
      <c r="N142" s="188"/>
      <c r="O142" s="188"/>
      <c r="P142" s="188"/>
      <c r="Q142" s="188"/>
      <c r="R142" s="188"/>
      <c r="S142" s="188"/>
      <c r="T142" s="188"/>
      <c r="U142" s="601"/>
      <c r="V142" s="434"/>
      <c r="W142" s="406"/>
      <c r="X142" s="407"/>
      <c r="Y142" s="407"/>
      <c r="Z142" s="407"/>
      <c r="AA142" s="407"/>
      <c r="AB142" s="407"/>
      <c r="AC142" s="407"/>
      <c r="AD142" s="407"/>
      <c r="AE142" s="407"/>
      <c r="AF142" s="407"/>
      <c r="AG142" s="407"/>
      <c r="AH142" s="407"/>
      <c r="AI142" s="407"/>
    </row>
    <row r="143" customFormat="false" ht="17.1" hidden="true" customHeight="true" outlineLevel="0" collapsed="false">
      <c r="X143" s="407"/>
      <c r="Y143" s="407"/>
      <c r="Z143" s="407"/>
      <c r="AA143" s="407"/>
      <c r="AB143" s="407"/>
      <c r="AC143" s="407"/>
      <c r="AD143" s="407"/>
      <c r="AE143" s="407"/>
      <c r="AF143" s="407"/>
      <c r="AG143" s="407"/>
      <c r="AH143" s="407"/>
    </row>
    <row r="144" s="542" customFormat="true" ht="17.1" hidden="true" customHeight="true" outlineLevel="0" collapsed="false">
      <c r="G144" s="542" t="s">
        <v>286</v>
      </c>
      <c r="I144" s="542" t="s">
        <v>116</v>
      </c>
      <c r="X144" s="567"/>
      <c r="Y144" s="567"/>
      <c r="Z144" s="567"/>
      <c r="AA144" s="567"/>
      <c r="AB144" s="567"/>
      <c r="AC144" s="567"/>
      <c r="AD144" s="567"/>
      <c r="AE144" s="567"/>
      <c r="AF144" s="567"/>
      <c r="AG144" s="567"/>
      <c r="AH144" s="567"/>
    </row>
    <row r="145" customFormat="false" ht="17.1" hidden="true" customHeight="true" outlineLevel="0" collapsed="false">
      <c r="T145" s="558"/>
      <c r="X145" s="407"/>
      <c r="Y145" s="407"/>
      <c r="Z145" s="407"/>
      <c r="AA145" s="407"/>
      <c r="AB145" s="407"/>
      <c r="AC145" s="407"/>
      <c r="AD145" s="407"/>
      <c r="AE145" s="407"/>
      <c r="AF145" s="407"/>
      <c r="AG145" s="407"/>
      <c r="AH145" s="407"/>
    </row>
    <row r="146" customFormat="false" ht="16.5" hidden="true" customHeight="true" outlineLevel="0" collapsed="false">
      <c r="G146" s="375"/>
      <c r="H146" s="375"/>
      <c r="I146" s="375"/>
      <c r="J146" s="375"/>
      <c r="K146" s="375"/>
      <c r="L146" s="579" t="s">
        <v>80</v>
      </c>
      <c r="M146" s="580" t="s">
        <v>110</v>
      </c>
      <c r="N146" s="491"/>
      <c r="O146" s="564"/>
      <c r="P146" s="564"/>
      <c r="Q146" s="564"/>
      <c r="R146" s="564"/>
      <c r="S146" s="564"/>
      <c r="T146" s="564"/>
      <c r="U146" s="564"/>
      <c r="V146" s="564"/>
      <c r="W146" s="581"/>
      <c r="X146" s="407"/>
      <c r="Y146" s="407"/>
      <c r="Z146" s="407"/>
      <c r="AA146" s="407"/>
      <c r="AB146" s="407"/>
      <c r="AC146" s="407"/>
      <c r="AD146" s="407"/>
      <c r="AE146" s="407"/>
      <c r="AF146" s="407"/>
      <c r="AG146" s="407"/>
      <c r="AH146" s="407"/>
      <c r="AI146" s="407"/>
    </row>
    <row r="147" s="138" customFormat="true" ht="15" hidden="true" customHeight="true" outlineLevel="0" collapsed="false">
      <c r="G147" s="484"/>
      <c r="H147" s="582"/>
      <c r="I147" s="582"/>
      <c r="J147" s="382"/>
      <c r="L147" s="583" t="s">
        <v>161</v>
      </c>
      <c r="M147" s="384" t="s">
        <v>75</v>
      </c>
      <c r="N147" s="584"/>
      <c r="O147" s="564"/>
      <c r="P147" s="564"/>
      <c r="Q147" s="564"/>
      <c r="R147" s="564"/>
      <c r="S147" s="564"/>
      <c r="T147" s="564"/>
      <c r="U147" s="564"/>
      <c r="V147" s="564"/>
      <c r="W147" s="581"/>
      <c r="X147" s="143"/>
      <c r="Y147" s="143"/>
      <c r="Z147" s="143"/>
      <c r="AA147" s="143"/>
      <c r="AB147" s="143"/>
      <c r="AC147" s="143"/>
      <c r="AD147" s="143"/>
      <c r="AE147" s="143"/>
      <c r="AF147" s="143"/>
      <c r="AG147" s="143"/>
      <c r="AH147" s="143"/>
      <c r="AI147" s="143"/>
    </row>
    <row r="148" s="138" customFormat="true" ht="15" hidden="true" customHeight="true" outlineLevel="0" collapsed="false">
      <c r="G148" s="484"/>
      <c r="H148" s="582"/>
      <c r="I148" s="582"/>
      <c r="J148" s="382"/>
      <c r="L148" s="583" t="s">
        <v>295</v>
      </c>
      <c r="M148" s="387" t="s">
        <v>296</v>
      </c>
      <c r="N148" s="585"/>
      <c r="O148" s="564"/>
      <c r="P148" s="564"/>
      <c r="Q148" s="564"/>
      <c r="R148" s="564"/>
      <c r="S148" s="564"/>
      <c r="T148" s="564"/>
      <c r="U148" s="564"/>
      <c r="V148" s="564"/>
      <c r="W148" s="581"/>
      <c r="X148" s="143"/>
      <c r="Y148" s="143"/>
      <c r="Z148" s="143"/>
      <c r="AA148" s="143"/>
      <c r="AB148" s="143"/>
      <c r="AC148" s="143"/>
      <c r="AD148" s="143"/>
      <c r="AE148" s="143"/>
      <c r="AF148" s="143"/>
      <c r="AG148" s="143"/>
      <c r="AH148" s="143"/>
      <c r="AI148" s="143"/>
    </row>
    <row r="149" s="138" customFormat="true" ht="15" hidden="true" customHeight="true" outlineLevel="0" collapsed="false">
      <c r="G149" s="484"/>
      <c r="H149" s="582"/>
      <c r="I149" s="582"/>
      <c r="J149" s="382"/>
      <c r="L149" s="583" t="s">
        <v>297</v>
      </c>
      <c r="M149" s="388" t="s">
        <v>298</v>
      </c>
      <c r="N149" s="586"/>
      <c r="O149" s="564"/>
      <c r="P149" s="564"/>
      <c r="Q149" s="564"/>
      <c r="R149" s="564"/>
      <c r="S149" s="564"/>
      <c r="T149" s="564"/>
      <c r="U149" s="564"/>
      <c r="V149" s="564"/>
      <c r="W149" s="581"/>
      <c r="X149" s="143"/>
      <c r="Y149" s="143"/>
      <c r="Z149" s="143"/>
      <c r="AA149" s="143"/>
      <c r="AB149" s="143"/>
      <c r="AC149" s="143"/>
      <c r="AD149" s="143"/>
      <c r="AE149" s="143"/>
      <c r="AF149" s="143"/>
      <c r="AG149" s="143"/>
      <c r="AH149" s="143"/>
      <c r="AI149" s="143"/>
    </row>
    <row r="150" s="138" customFormat="true" ht="24.95" hidden="true" customHeight="true" outlineLevel="0" collapsed="false">
      <c r="G150" s="375"/>
      <c r="H150" s="582"/>
      <c r="I150" s="457"/>
      <c r="J150" s="382"/>
      <c r="L150" s="583" t="s">
        <v>303</v>
      </c>
      <c r="M150" s="390" t="s">
        <v>304</v>
      </c>
      <c r="N150" s="466"/>
      <c r="O150" s="391"/>
      <c r="P150" s="391"/>
      <c r="Q150" s="391"/>
      <c r="R150" s="391"/>
      <c r="S150" s="391"/>
      <c r="T150" s="391"/>
      <c r="U150" s="391"/>
      <c r="V150" s="391"/>
      <c r="W150" s="581"/>
      <c r="X150" s="143"/>
      <c r="Y150" s="143"/>
      <c r="Z150" s="143"/>
      <c r="AA150" s="143"/>
      <c r="AB150" s="143"/>
      <c r="AC150" s="143"/>
      <c r="AD150" s="143"/>
      <c r="AE150" s="143"/>
      <c r="AF150" s="143"/>
      <c r="AG150" s="143"/>
      <c r="AH150" s="143"/>
      <c r="AI150" s="143"/>
    </row>
    <row r="151" s="138" customFormat="true" ht="15" hidden="true" customHeight="true" outlineLevel="0" collapsed="false">
      <c r="G151" s="591"/>
      <c r="H151" s="582"/>
      <c r="I151" s="457"/>
      <c r="J151" s="458"/>
      <c r="L151" s="583" t="s">
        <v>299</v>
      </c>
      <c r="M151" s="592" t="s">
        <v>212</v>
      </c>
      <c r="N151" s="593"/>
      <c r="O151" s="594"/>
      <c r="P151" s="594"/>
      <c r="Q151" s="594"/>
      <c r="R151" s="594"/>
      <c r="S151" s="594"/>
      <c r="T151" s="594"/>
      <c r="U151" s="594"/>
      <c r="V151" s="594"/>
      <c r="W151" s="581"/>
      <c r="X151" s="143"/>
      <c r="Y151" s="140" t="e">
        <f aca="false">strCheckUnique()</f>
        <v>#VALUE!</v>
      </c>
      <c r="Z151" s="143"/>
      <c r="AA151" s="140"/>
      <c r="AB151" s="143"/>
      <c r="AC151" s="143"/>
      <c r="AD151" s="143"/>
      <c r="AE151" s="143"/>
      <c r="AF151" s="143"/>
      <c r="AG151" s="143"/>
      <c r="AH151" s="143"/>
      <c r="AI151" s="143"/>
    </row>
    <row r="152" s="138" customFormat="true" ht="15.75" hidden="true" customHeight="true" outlineLevel="0" collapsed="false">
      <c r="G152" s="591"/>
      <c r="H152" s="582" t="n">
        <v>1</v>
      </c>
      <c r="I152" s="457"/>
      <c r="J152" s="458"/>
      <c r="K152" s="595"/>
      <c r="L152" s="397"/>
      <c r="M152" s="596"/>
      <c r="N152" s="398"/>
      <c r="O152" s="602"/>
      <c r="P152" s="393"/>
      <c r="Q152" s="393"/>
      <c r="R152" s="576"/>
      <c r="S152" s="395" t="s">
        <v>74</v>
      </c>
      <c r="T152" s="576"/>
      <c r="U152" s="597" t="s">
        <v>26</v>
      </c>
      <c r="V152" s="318"/>
      <c r="W152" s="581"/>
      <c r="X152" s="143" t="e">
        <f aca="false">strCheckDate()</f>
        <v>#VALUE!</v>
      </c>
      <c r="Y152" s="140"/>
      <c r="Z152" s="140" t="str">
        <f aca="false">IF(M152="","",M152 )</f>
        <v/>
      </c>
      <c r="AA152" s="140"/>
      <c r="AB152" s="140"/>
      <c r="AC152" s="140"/>
      <c r="AD152" s="143"/>
      <c r="AE152" s="143"/>
      <c r="AF152" s="143"/>
      <c r="AG152" s="143"/>
      <c r="AH152" s="143"/>
      <c r="AI152" s="143"/>
    </row>
    <row r="153" s="138" customFormat="true" ht="0.2" hidden="true" customHeight="true" outlineLevel="0" collapsed="false">
      <c r="G153" s="591"/>
      <c r="H153" s="582"/>
      <c r="I153" s="457"/>
      <c r="J153" s="458"/>
      <c r="K153" s="595"/>
      <c r="L153" s="598"/>
      <c r="M153" s="398"/>
      <c r="N153" s="398"/>
      <c r="O153" s="398"/>
      <c r="P153" s="398"/>
      <c r="Q153" s="401" t="str">
        <f aca="false">R152 &amp; "-" &amp; T152</f>
        <v>-</v>
      </c>
      <c r="R153" s="576"/>
      <c r="S153" s="395"/>
      <c r="T153" s="576"/>
      <c r="U153" s="597"/>
      <c r="V153" s="318"/>
      <c r="W153" s="590"/>
      <c r="X153" s="143"/>
      <c r="Y153" s="143"/>
      <c r="Z153" s="143"/>
      <c r="AA153" s="143"/>
      <c r="AB153" s="143"/>
      <c r="AC153" s="143"/>
      <c r="AD153" s="143"/>
      <c r="AE153" s="143"/>
      <c r="AF153" s="143"/>
      <c r="AG153" s="143"/>
      <c r="AH153" s="143"/>
      <c r="AI153" s="143"/>
    </row>
    <row r="154" customFormat="false" ht="15" hidden="true" customHeight="true" outlineLevel="0" collapsed="false">
      <c r="G154" s="591"/>
      <c r="H154" s="375"/>
      <c r="I154" s="457"/>
      <c r="J154" s="458"/>
      <c r="K154" s="375"/>
      <c r="L154" s="402"/>
      <c r="M154" s="429" t="s">
        <v>300</v>
      </c>
      <c r="N154" s="429"/>
      <c r="O154" s="429"/>
      <c r="P154" s="429"/>
      <c r="Q154" s="429"/>
      <c r="R154" s="429"/>
      <c r="S154" s="429"/>
      <c r="T154" s="429"/>
      <c r="U154" s="599"/>
      <c r="V154" s="434"/>
      <c r="W154" s="410"/>
      <c r="X154" s="407"/>
      <c r="Y154" s="407"/>
      <c r="Z154" s="407"/>
      <c r="AA154" s="407"/>
      <c r="AB154" s="407"/>
      <c r="AC154" s="407"/>
      <c r="AD154" s="407"/>
      <c r="AE154" s="407"/>
      <c r="AF154" s="407"/>
      <c r="AG154" s="407"/>
      <c r="AH154" s="407"/>
      <c r="AI154" s="407"/>
    </row>
    <row r="155" customFormat="false" ht="15" hidden="true" customHeight="true" outlineLevel="0" collapsed="false">
      <c r="G155" s="375"/>
      <c r="H155" s="375"/>
      <c r="I155" s="457"/>
      <c r="J155" s="408"/>
      <c r="K155" s="375"/>
      <c r="L155" s="402"/>
      <c r="M155" s="403" t="s">
        <v>216</v>
      </c>
      <c r="N155" s="403"/>
      <c r="O155" s="403"/>
      <c r="P155" s="403"/>
      <c r="Q155" s="403"/>
      <c r="R155" s="403"/>
      <c r="S155" s="403"/>
      <c r="T155" s="403"/>
      <c r="U155" s="600"/>
      <c r="V155" s="434"/>
      <c r="W155" s="406"/>
      <c r="X155" s="407"/>
      <c r="Y155" s="407"/>
      <c r="Z155" s="407"/>
      <c r="AA155" s="407"/>
      <c r="AB155" s="407"/>
      <c r="AC155" s="407"/>
      <c r="AD155" s="407"/>
      <c r="AE155" s="407"/>
      <c r="AF155" s="407"/>
      <c r="AG155" s="407"/>
      <c r="AH155" s="407"/>
      <c r="AI155" s="407"/>
    </row>
    <row r="156" customFormat="false" ht="15" hidden="true" customHeight="true" outlineLevel="0" collapsed="false">
      <c r="G156" s="484"/>
      <c r="H156" s="375"/>
      <c r="I156" s="375"/>
      <c r="J156" s="408"/>
      <c r="K156" s="375"/>
      <c r="L156" s="402"/>
      <c r="M156" s="409" t="s">
        <v>305</v>
      </c>
      <c r="N156" s="409"/>
      <c r="O156" s="409"/>
      <c r="P156" s="409"/>
      <c r="Q156" s="409"/>
      <c r="R156" s="409"/>
      <c r="S156" s="409"/>
      <c r="T156" s="409"/>
      <c r="U156" s="431"/>
      <c r="V156" s="434"/>
      <c r="W156" s="406"/>
      <c r="X156" s="407"/>
      <c r="Y156" s="407"/>
      <c r="Z156" s="407"/>
      <c r="AA156" s="407"/>
      <c r="AB156" s="407"/>
      <c r="AC156" s="407"/>
      <c r="AD156" s="407"/>
      <c r="AE156" s="407"/>
      <c r="AF156" s="407"/>
      <c r="AG156" s="407"/>
      <c r="AH156" s="407"/>
      <c r="AI156" s="407"/>
    </row>
    <row r="157" customFormat="false" ht="15" hidden="true" customHeight="true" outlineLevel="0" collapsed="false">
      <c r="G157" s="484"/>
      <c r="H157" s="375"/>
      <c r="I157" s="375"/>
      <c r="J157" s="408"/>
      <c r="K157" s="375"/>
      <c r="L157" s="402"/>
      <c r="M157" s="337" t="s">
        <v>301</v>
      </c>
      <c r="N157" s="337"/>
      <c r="O157" s="337"/>
      <c r="P157" s="337"/>
      <c r="Q157" s="337"/>
      <c r="R157" s="337"/>
      <c r="S157" s="337"/>
      <c r="T157" s="337"/>
      <c r="U157" s="572"/>
      <c r="V157" s="434"/>
      <c r="W157" s="406"/>
      <c r="X157" s="407"/>
      <c r="Y157" s="407"/>
      <c r="Z157" s="407"/>
      <c r="AA157" s="407"/>
      <c r="AB157" s="407"/>
      <c r="AC157" s="407"/>
      <c r="AD157" s="407"/>
      <c r="AE157" s="407"/>
      <c r="AF157" s="407"/>
      <c r="AG157" s="407"/>
      <c r="AH157" s="407"/>
      <c r="AI157" s="407"/>
    </row>
    <row r="158" customFormat="false" ht="15" hidden="true" customHeight="true" outlineLevel="0" collapsed="false">
      <c r="G158" s="484"/>
      <c r="H158" s="375"/>
      <c r="I158" s="375"/>
      <c r="J158" s="408"/>
      <c r="K158" s="375"/>
      <c r="L158" s="402"/>
      <c r="M158" s="411" t="s">
        <v>302</v>
      </c>
      <c r="N158" s="411"/>
      <c r="O158" s="411"/>
      <c r="P158" s="411"/>
      <c r="Q158" s="411"/>
      <c r="R158" s="411"/>
      <c r="S158" s="411"/>
      <c r="T158" s="411"/>
      <c r="U158" s="340"/>
      <c r="V158" s="434"/>
      <c r="W158" s="406"/>
      <c r="X158" s="407"/>
      <c r="Y158" s="407"/>
      <c r="Z158" s="407"/>
      <c r="AA158" s="407"/>
      <c r="AB158" s="407"/>
      <c r="AC158" s="407"/>
      <c r="AD158" s="407"/>
      <c r="AE158" s="407"/>
      <c r="AF158" s="407"/>
      <c r="AG158" s="407"/>
      <c r="AH158" s="407"/>
      <c r="AI158" s="407"/>
    </row>
    <row r="159" customFormat="false" ht="7.5" hidden="true" customHeight="true" outlineLevel="0" collapsed="false">
      <c r="G159" s="484"/>
      <c r="H159" s="375"/>
      <c r="I159" s="375"/>
      <c r="J159" s="408"/>
      <c r="K159" s="375"/>
      <c r="L159" s="402"/>
      <c r="M159" s="188" t="s">
        <v>104</v>
      </c>
      <c r="N159" s="188"/>
      <c r="O159" s="188"/>
      <c r="P159" s="188"/>
      <c r="Q159" s="188"/>
      <c r="R159" s="188"/>
      <c r="S159" s="188"/>
      <c r="T159" s="188"/>
      <c r="U159" s="601"/>
      <c r="V159" s="434"/>
      <c r="W159" s="406"/>
      <c r="X159" s="407"/>
      <c r="Y159" s="407"/>
      <c r="Z159" s="407"/>
      <c r="AA159" s="407"/>
      <c r="AB159" s="407"/>
      <c r="AC159" s="407"/>
      <c r="AD159" s="407"/>
      <c r="AE159" s="407"/>
      <c r="AF159" s="407"/>
      <c r="AG159" s="407"/>
      <c r="AH159" s="407"/>
      <c r="AI159" s="407"/>
    </row>
    <row r="161" s="542" customFormat="true" ht="17.1" hidden="false" customHeight="true" outlineLevel="0" collapsed="false">
      <c r="A161" s="542" t="s">
        <v>286</v>
      </c>
      <c r="C161" s="542" t="s">
        <v>117</v>
      </c>
    </row>
    <row r="162" customFormat="false" ht="17.1" hidden="false" customHeight="true" outlineLevel="0" collapsed="false">
      <c r="AD162" s="2"/>
    </row>
    <row r="163" customFormat="false" ht="17.1" hidden="false" customHeight="true" outlineLevel="0" collapsed="false">
      <c r="L163" s="558"/>
      <c r="M163" s="558"/>
      <c r="N163" s="558"/>
      <c r="O163" s="558"/>
      <c r="P163" s="558"/>
      <c r="Q163" s="558"/>
      <c r="R163" s="558"/>
      <c r="S163" s="558"/>
      <c r="T163" s="558"/>
      <c r="U163" s="558"/>
      <c r="V163" s="558"/>
      <c r="W163" s="558"/>
      <c r="X163" s="558"/>
      <c r="Y163" s="558"/>
      <c r="Z163" s="558"/>
      <c r="AA163" s="558"/>
      <c r="AB163" s="558"/>
      <c r="AC163" s="558"/>
      <c r="AD163" s="558"/>
      <c r="AE163" s="558"/>
      <c r="AF163" s="558"/>
      <c r="AG163" s="558"/>
      <c r="AH163" s="558"/>
      <c r="AI163" s="558"/>
      <c r="AJ163" s="558"/>
      <c r="AK163" s="558"/>
      <c r="AL163" s="558"/>
      <c r="AM163" s="558"/>
    </row>
    <row r="164" s="138" customFormat="true" ht="22.5" hidden="false" customHeight="false" outlineLevel="0" collapsed="false">
      <c r="A164" s="372" t="n">
        <v>1</v>
      </c>
      <c r="B164" s="143"/>
      <c r="C164" s="143"/>
      <c r="D164" s="143"/>
      <c r="E164" s="143"/>
      <c r="F164" s="259"/>
      <c r="G164" s="259"/>
      <c r="H164" s="259"/>
      <c r="I164" s="285"/>
      <c r="J164" s="287"/>
      <c r="K164" s="287"/>
      <c r="L164" s="383" t="e">
        <f aca="false">mergeValue()</f>
        <v>#VALUE!</v>
      </c>
      <c r="M164" s="562" t="s">
        <v>110</v>
      </c>
      <c r="N164" s="603"/>
      <c r="O164" s="603"/>
      <c r="P164" s="603"/>
      <c r="Q164" s="603"/>
      <c r="R164" s="603"/>
      <c r="S164" s="603"/>
      <c r="T164" s="603"/>
      <c r="U164" s="603"/>
      <c r="V164" s="603"/>
      <c r="W164" s="603"/>
      <c r="X164" s="603"/>
      <c r="Y164" s="603"/>
      <c r="Z164" s="603"/>
      <c r="AA164" s="603"/>
      <c r="AB164" s="603"/>
      <c r="AC164" s="603"/>
      <c r="AD164" s="603"/>
      <c r="AE164" s="603"/>
      <c r="AF164" s="603"/>
      <c r="AG164" s="603"/>
      <c r="AH164" s="603"/>
      <c r="AI164" s="603"/>
      <c r="AJ164" s="603"/>
      <c r="AK164" s="603"/>
      <c r="AL164" s="603"/>
      <c r="AM164" s="454" t="s">
        <v>206</v>
      </c>
      <c r="AN164" s="143"/>
      <c r="AO164" s="143"/>
      <c r="AP164" s="143"/>
      <c r="AQ164" s="143"/>
      <c r="AR164" s="143"/>
      <c r="AS164" s="143"/>
      <c r="AT164" s="143"/>
      <c r="AU164" s="143"/>
      <c r="AV164" s="143"/>
      <c r="AW164" s="143"/>
      <c r="AX164" s="143"/>
    </row>
    <row r="165" s="138" customFormat="true" ht="22.5" hidden="false" customHeight="false" outlineLevel="0" collapsed="false">
      <c r="A165" s="372"/>
      <c r="B165" s="372" t="n">
        <v>1</v>
      </c>
      <c r="C165" s="143"/>
      <c r="D165" s="143"/>
      <c r="E165" s="143"/>
      <c r="F165" s="381"/>
      <c r="G165" s="144"/>
      <c r="H165" s="144"/>
      <c r="I165" s="455"/>
      <c r="J165" s="304"/>
      <c r="L165" s="383" t="e">
        <f aca="false">mergeValue() &amp;"."&amp;mergeValue()</f>
        <v>#VALUE!</v>
      </c>
      <c r="M165" s="384" t="s">
        <v>75</v>
      </c>
      <c r="N165" s="456"/>
      <c r="O165" s="456"/>
      <c r="P165" s="456"/>
      <c r="Q165" s="456"/>
      <c r="R165" s="456"/>
      <c r="S165" s="456"/>
      <c r="T165" s="456"/>
      <c r="U165" s="456"/>
      <c r="V165" s="456"/>
      <c r="W165" s="456"/>
      <c r="X165" s="456"/>
      <c r="Y165" s="456"/>
      <c r="Z165" s="456"/>
      <c r="AA165" s="456"/>
      <c r="AB165" s="456"/>
      <c r="AC165" s="456"/>
      <c r="AD165" s="456"/>
      <c r="AE165" s="456"/>
      <c r="AF165" s="456"/>
      <c r="AG165" s="456"/>
      <c r="AH165" s="456"/>
      <c r="AI165" s="456"/>
      <c r="AJ165" s="456"/>
      <c r="AK165" s="456"/>
      <c r="AL165" s="456"/>
      <c r="AM165" s="279" t="s">
        <v>207</v>
      </c>
      <c r="AN165" s="143"/>
      <c r="AO165" s="143"/>
      <c r="AP165" s="143"/>
      <c r="AQ165" s="143"/>
      <c r="AR165" s="143"/>
      <c r="AS165" s="143"/>
      <c r="AT165" s="143"/>
      <c r="AU165" s="143"/>
      <c r="AV165" s="143"/>
      <c r="AW165" s="143"/>
      <c r="AX165" s="143"/>
    </row>
    <row r="166" s="138" customFormat="true" ht="45" hidden="false" customHeight="false" outlineLevel="0" collapsed="false">
      <c r="A166" s="372"/>
      <c r="B166" s="372"/>
      <c r="C166" s="372" t="n">
        <v>1</v>
      </c>
      <c r="D166" s="143"/>
      <c r="E166" s="143"/>
      <c r="F166" s="381"/>
      <c r="G166" s="144"/>
      <c r="H166" s="144"/>
      <c r="I166" s="455"/>
      <c r="J166" s="304"/>
      <c r="L166" s="383" t="e">
        <f aca="false">mergeValue() &amp;"."&amp;mergeValue()&amp;"."&amp;mergeValue()</f>
        <v>#VALUE!</v>
      </c>
      <c r="M166" s="387" t="s">
        <v>208</v>
      </c>
      <c r="N166" s="456"/>
      <c r="O166" s="456"/>
      <c r="P166" s="456"/>
      <c r="Q166" s="456"/>
      <c r="R166" s="456"/>
      <c r="S166" s="456"/>
      <c r="T166" s="456"/>
      <c r="U166" s="456"/>
      <c r="V166" s="456"/>
      <c r="W166" s="456"/>
      <c r="X166" s="456"/>
      <c r="Y166" s="456"/>
      <c r="Z166" s="456"/>
      <c r="AA166" s="456"/>
      <c r="AB166" s="456"/>
      <c r="AC166" s="456"/>
      <c r="AD166" s="456"/>
      <c r="AE166" s="456"/>
      <c r="AF166" s="456"/>
      <c r="AG166" s="456"/>
      <c r="AH166" s="456"/>
      <c r="AI166" s="456"/>
      <c r="AJ166" s="456"/>
      <c r="AK166" s="456"/>
      <c r="AL166" s="456"/>
      <c r="AM166" s="279" t="s">
        <v>209</v>
      </c>
      <c r="AN166" s="143"/>
      <c r="AO166" s="143"/>
      <c r="AP166" s="143"/>
      <c r="AQ166" s="143"/>
      <c r="AR166" s="143"/>
      <c r="AS166" s="143"/>
      <c r="AT166" s="143"/>
      <c r="AU166" s="143"/>
      <c r="AV166" s="143"/>
      <c r="AW166" s="143"/>
      <c r="AX166" s="143"/>
    </row>
    <row r="167" s="138" customFormat="true" ht="20.1" hidden="false" customHeight="true" outlineLevel="0" collapsed="false">
      <c r="A167" s="372"/>
      <c r="B167" s="372"/>
      <c r="C167" s="372"/>
      <c r="D167" s="372" t="n">
        <v>1</v>
      </c>
      <c r="E167" s="143"/>
      <c r="F167" s="381"/>
      <c r="G167" s="144"/>
      <c r="H167" s="144"/>
      <c r="I167" s="457"/>
      <c r="J167" s="458"/>
      <c r="K167" s="152"/>
      <c r="L167" s="383" t="e">
        <f aca="false">mergeValue() &amp;"."&amp;mergeValue()&amp;"."&amp;mergeValue()&amp;"."&amp;mergeValue()</f>
        <v>#VALUE!</v>
      </c>
      <c r="M167" s="459"/>
      <c r="N167" s="395" t="s">
        <v>74</v>
      </c>
      <c r="O167" s="460"/>
      <c r="P167" s="461" t="s">
        <v>80</v>
      </c>
      <c r="Q167" s="462"/>
      <c r="R167" s="395" t="s">
        <v>26</v>
      </c>
      <c r="S167" s="460"/>
      <c r="T167" s="463" t="n">
        <v>1</v>
      </c>
      <c r="U167" s="464"/>
      <c r="V167" s="395" t="s">
        <v>26</v>
      </c>
      <c r="W167" s="460"/>
      <c r="X167" s="463" t="n">
        <v>1</v>
      </c>
      <c r="Y167" s="465"/>
      <c r="Z167" s="395" t="s">
        <v>26</v>
      </c>
      <c r="AA167" s="466"/>
      <c r="AB167" s="463" t="n">
        <v>1</v>
      </c>
      <c r="AC167" s="467"/>
      <c r="AD167" s="468"/>
      <c r="AE167" s="468"/>
      <c r="AF167" s="468"/>
      <c r="AG167" s="468"/>
      <c r="AH167" s="469"/>
      <c r="AI167" s="395" t="s">
        <v>74</v>
      </c>
      <c r="AJ167" s="469"/>
      <c r="AK167" s="395" t="s">
        <v>26</v>
      </c>
      <c r="AL167" s="396"/>
      <c r="AM167" s="279" t="s">
        <v>260</v>
      </c>
      <c r="AN167" s="143" t="e">
        <f aca="false">strCheckDateOnDP(#NAME?)</f>
        <v>#N/A</v>
      </c>
      <c r="AO167" s="140" t="str">
        <f aca="false">IF(AND(COUNTIF(AP163:AP163,AP167)&gt;1,AP167&lt;&gt;""),"ErrUnique:HasDoubleConn","")</f>
        <v/>
      </c>
      <c r="AP167" s="140"/>
      <c r="AQ167" s="140"/>
      <c r="AR167" s="140"/>
      <c r="AS167" s="140"/>
      <c r="AT167" s="140"/>
      <c r="AU167" s="143"/>
      <c r="AV167" s="143"/>
      <c r="AW167" s="143"/>
      <c r="AX167" s="143"/>
    </row>
    <row r="168" s="138" customFormat="true" ht="20.1" hidden="false" customHeight="true" outlineLevel="0" collapsed="false">
      <c r="A168" s="372"/>
      <c r="B168" s="372"/>
      <c r="C168" s="372"/>
      <c r="D168" s="372"/>
      <c r="E168" s="143"/>
      <c r="F168" s="381"/>
      <c r="G168" s="144"/>
      <c r="H168" s="144"/>
      <c r="I168" s="457"/>
      <c r="J168" s="458"/>
      <c r="K168" s="152"/>
      <c r="L168" s="383"/>
      <c r="M168" s="459"/>
      <c r="N168" s="395"/>
      <c r="O168" s="460"/>
      <c r="P168" s="461"/>
      <c r="Q168" s="462"/>
      <c r="R168" s="395"/>
      <c r="S168" s="460"/>
      <c r="T168" s="463"/>
      <c r="U168" s="464"/>
      <c r="V168" s="395"/>
      <c r="W168" s="460"/>
      <c r="X168" s="463"/>
      <c r="Y168" s="465"/>
      <c r="Z168" s="395"/>
      <c r="AA168" s="470"/>
      <c r="AB168" s="345"/>
      <c r="AC168" s="345"/>
      <c r="AD168" s="471"/>
      <c r="AE168" s="471"/>
      <c r="AF168" s="471"/>
      <c r="AG168" s="472" t="str">
        <f aca="false">AH167 &amp; "-" &amp; AJ167</f>
        <v>-</v>
      </c>
      <c r="AH168" s="472"/>
      <c r="AI168" s="472"/>
      <c r="AJ168" s="472"/>
      <c r="AK168" s="472" t="s">
        <v>26</v>
      </c>
      <c r="AL168" s="473"/>
      <c r="AM168" s="279"/>
      <c r="AN168" s="143"/>
      <c r="AO168" s="140"/>
      <c r="AP168" s="140"/>
      <c r="AQ168" s="140"/>
      <c r="AR168" s="140"/>
      <c r="AS168" s="140"/>
      <c r="AT168" s="140"/>
      <c r="AU168" s="143"/>
      <c r="AV168" s="143"/>
      <c r="AW168" s="143"/>
      <c r="AX168" s="143"/>
    </row>
    <row r="169" s="138" customFormat="true" ht="20.1" hidden="false" customHeight="true" outlineLevel="0" collapsed="false">
      <c r="A169" s="372"/>
      <c r="B169" s="372"/>
      <c r="C169" s="372"/>
      <c r="D169" s="372"/>
      <c r="E169" s="143"/>
      <c r="F169" s="381"/>
      <c r="G169" s="144"/>
      <c r="H169" s="144"/>
      <c r="I169" s="457"/>
      <c r="J169" s="458"/>
      <c r="K169" s="152"/>
      <c r="L169" s="383"/>
      <c r="M169" s="459"/>
      <c r="N169" s="395"/>
      <c r="O169" s="460"/>
      <c r="P169" s="461"/>
      <c r="Q169" s="462"/>
      <c r="R169" s="395"/>
      <c r="S169" s="460"/>
      <c r="T169" s="463"/>
      <c r="U169" s="464"/>
      <c r="V169" s="395"/>
      <c r="W169" s="474"/>
      <c r="X169" s="188"/>
      <c r="Y169" s="345"/>
      <c r="Z169" s="475"/>
      <c r="AA169" s="475"/>
      <c r="AB169" s="475"/>
      <c r="AC169" s="475"/>
      <c r="AD169" s="471"/>
      <c r="AE169" s="471"/>
      <c r="AF169" s="471"/>
      <c r="AG169" s="471"/>
      <c r="AH169" s="404"/>
      <c r="AI169" s="176"/>
      <c r="AJ169" s="176"/>
      <c r="AK169" s="404"/>
      <c r="AL169" s="410"/>
      <c r="AM169" s="279"/>
      <c r="AN169" s="143"/>
      <c r="AO169" s="140"/>
      <c r="AP169" s="140"/>
      <c r="AQ169" s="140"/>
      <c r="AR169" s="140"/>
      <c r="AS169" s="140"/>
      <c r="AT169" s="140"/>
      <c r="AU169" s="143"/>
      <c r="AV169" s="143"/>
      <c r="AW169" s="143"/>
      <c r="AX169" s="143"/>
    </row>
    <row r="170" s="138" customFormat="true" ht="20.1" hidden="false" customHeight="true" outlineLevel="0" collapsed="false">
      <c r="A170" s="372"/>
      <c r="B170" s="372"/>
      <c r="C170" s="372"/>
      <c r="D170" s="372"/>
      <c r="E170" s="143"/>
      <c r="F170" s="381"/>
      <c r="G170" s="144"/>
      <c r="H170" s="144"/>
      <c r="I170" s="457"/>
      <c r="J170" s="458"/>
      <c r="K170" s="152"/>
      <c r="L170" s="383"/>
      <c r="M170" s="459"/>
      <c r="N170" s="395"/>
      <c r="O170" s="460"/>
      <c r="P170" s="461"/>
      <c r="Q170" s="462"/>
      <c r="R170" s="395"/>
      <c r="S170" s="476"/>
      <c r="T170" s="477"/>
      <c r="U170" s="478"/>
      <c r="V170" s="475"/>
      <c r="W170" s="475"/>
      <c r="X170" s="475"/>
      <c r="Y170" s="475"/>
      <c r="Z170" s="475"/>
      <c r="AA170" s="475"/>
      <c r="AB170" s="475"/>
      <c r="AC170" s="475"/>
      <c r="AD170" s="471"/>
      <c r="AE170" s="471"/>
      <c r="AF170" s="471"/>
      <c r="AG170" s="471"/>
      <c r="AH170" s="404"/>
      <c r="AI170" s="176"/>
      <c r="AJ170" s="176"/>
      <c r="AK170" s="404"/>
      <c r="AL170" s="410"/>
      <c r="AM170" s="279"/>
      <c r="AN170" s="143"/>
      <c r="AO170" s="140"/>
      <c r="AP170" s="140"/>
      <c r="AQ170" s="140"/>
      <c r="AR170" s="140"/>
      <c r="AS170" s="140"/>
      <c r="AT170" s="140"/>
      <c r="AU170" s="143"/>
      <c r="AV170" s="143"/>
      <c r="AW170" s="143"/>
      <c r="AX170" s="143"/>
    </row>
    <row r="171" customFormat="false" ht="20.1" hidden="false" customHeight="true" outlineLevel="0" collapsed="false">
      <c r="A171" s="372"/>
      <c r="B171" s="372"/>
      <c r="C171" s="372"/>
      <c r="D171" s="372"/>
      <c r="E171" s="192"/>
      <c r="F171" s="479"/>
      <c r="G171" s="192"/>
      <c r="H171" s="192"/>
      <c r="I171" s="457"/>
      <c r="J171" s="458"/>
      <c r="K171" s="152"/>
      <c r="L171" s="383"/>
      <c r="M171" s="459"/>
      <c r="N171" s="395"/>
      <c r="O171" s="480"/>
      <c r="P171" s="409"/>
      <c r="Q171" s="345" t="s">
        <v>261</v>
      </c>
      <c r="R171" s="409"/>
      <c r="S171" s="409"/>
      <c r="T171" s="409"/>
      <c r="U171" s="409"/>
      <c r="V171" s="409"/>
      <c r="W171" s="409"/>
      <c r="X171" s="409"/>
      <c r="Y171" s="409"/>
      <c r="Z171" s="409"/>
      <c r="AA171" s="409"/>
      <c r="AB171" s="409"/>
      <c r="AC171" s="409"/>
      <c r="AD171" s="409"/>
      <c r="AE171" s="409"/>
      <c r="AF171" s="409"/>
      <c r="AG171" s="409"/>
      <c r="AH171" s="409"/>
      <c r="AI171" s="409"/>
      <c r="AJ171" s="409"/>
      <c r="AK171" s="409"/>
      <c r="AL171" s="481"/>
      <c r="AM171" s="279"/>
      <c r="AN171" s="407"/>
      <c r="AO171" s="407"/>
      <c r="AP171" s="482"/>
      <c r="AQ171" s="482"/>
      <c r="AR171" s="482"/>
      <c r="AS171" s="482"/>
      <c r="AT171" s="482"/>
      <c r="AU171" s="407"/>
      <c r="AV171" s="407"/>
      <c r="AW171" s="407"/>
      <c r="AX171" s="407"/>
    </row>
    <row r="172" customFormat="false" ht="15" hidden="false" customHeight="true" outlineLevel="0" collapsed="false">
      <c r="A172" s="372"/>
      <c r="B172" s="372"/>
      <c r="C172" s="372"/>
      <c r="D172" s="192"/>
      <c r="E172" s="192"/>
      <c r="F172" s="381"/>
      <c r="G172" s="192"/>
      <c r="H172" s="192"/>
      <c r="I172" s="375"/>
      <c r="J172" s="408"/>
      <c r="K172" s="375"/>
      <c r="L172" s="483"/>
      <c r="M172" s="337" t="s">
        <v>262</v>
      </c>
      <c r="N172" s="337"/>
      <c r="O172" s="337"/>
      <c r="P172" s="337"/>
      <c r="Q172" s="337"/>
      <c r="R172" s="337"/>
      <c r="S172" s="337"/>
      <c r="T172" s="337"/>
      <c r="U172" s="337"/>
      <c r="V172" s="337"/>
      <c r="W172" s="337"/>
      <c r="X172" s="337"/>
      <c r="Y172" s="337"/>
      <c r="Z172" s="337"/>
      <c r="AA172" s="337"/>
      <c r="AB172" s="337"/>
      <c r="AC172" s="337"/>
      <c r="AD172" s="337"/>
      <c r="AE172" s="337"/>
      <c r="AF172" s="337"/>
      <c r="AG172" s="337"/>
      <c r="AH172" s="337"/>
      <c r="AI172" s="337"/>
      <c r="AJ172" s="337"/>
      <c r="AK172" s="337"/>
      <c r="AL172" s="410"/>
      <c r="AM172" s="279"/>
      <c r="AN172" s="407"/>
      <c r="AO172" s="407"/>
      <c r="AP172" s="482"/>
      <c r="AQ172" s="482"/>
      <c r="AR172" s="482"/>
      <c r="AS172" s="482"/>
      <c r="AT172" s="482"/>
      <c r="AU172" s="407"/>
      <c r="AV172" s="407"/>
      <c r="AW172" s="407"/>
      <c r="AX172" s="407"/>
    </row>
    <row r="173" customFormat="false" ht="15" hidden="false" customHeight="true" outlineLevel="0" collapsed="false">
      <c r="A173" s="372"/>
      <c r="B173" s="372"/>
      <c r="C173" s="192"/>
      <c r="D173" s="192"/>
      <c r="E173" s="192"/>
      <c r="F173" s="381"/>
      <c r="G173" s="192"/>
      <c r="H173" s="192"/>
      <c r="I173" s="375"/>
      <c r="J173" s="408"/>
      <c r="K173" s="375"/>
      <c r="L173" s="402"/>
      <c r="M173" s="411" t="s">
        <v>218</v>
      </c>
      <c r="N173" s="411"/>
      <c r="O173" s="411"/>
      <c r="P173" s="411"/>
      <c r="Q173" s="411"/>
      <c r="R173" s="411"/>
      <c r="S173" s="411"/>
      <c r="T173" s="411"/>
      <c r="U173" s="411"/>
      <c r="V173" s="411"/>
      <c r="W173" s="411"/>
      <c r="X173" s="411"/>
      <c r="Y173" s="411"/>
      <c r="Z173" s="411"/>
      <c r="AA173" s="411"/>
      <c r="AB173" s="411"/>
      <c r="AC173" s="411"/>
      <c r="AD173" s="405"/>
      <c r="AE173" s="405"/>
      <c r="AF173" s="405"/>
      <c r="AG173" s="405"/>
      <c r="AH173" s="404"/>
      <c r="AI173" s="176"/>
      <c r="AJ173" s="404"/>
      <c r="AK173" s="411"/>
      <c r="AL173" s="176"/>
      <c r="AM173" s="410"/>
      <c r="AN173" s="407"/>
      <c r="AO173" s="407"/>
      <c r="AP173" s="407"/>
      <c r="AQ173" s="407"/>
      <c r="AR173" s="407"/>
      <c r="AS173" s="407"/>
      <c r="AT173" s="407"/>
      <c r="AU173" s="407"/>
      <c r="AV173" s="407"/>
      <c r="AW173" s="407"/>
      <c r="AX173" s="407"/>
    </row>
    <row r="174" customFormat="false" ht="15" hidden="false" customHeight="true" outlineLevel="0" collapsed="false">
      <c r="A174" s="372"/>
      <c r="B174" s="192"/>
      <c r="C174" s="192"/>
      <c r="D174" s="192"/>
      <c r="E174" s="192"/>
      <c r="F174" s="381"/>
      <c r="G174" s="192"/>
      <c r="H174" s="192"/>
      <c r="I174" s="375"/>
      <c r="J174" s="408"/>
      <c r="K174" s="375"/>
      <c r="L174" s="402"/>
      <c r="M174" s="188" t="s">
        <v>104</v>
      </c>
      <c r="N174" s="188"/>
      <c r="O174" s="188"/>
      <c r="P174" s="188"/>
      <c r="Q174" s="188"/>
      <c r="R174" s="188"/>
      <c r="S174" s="188"/>
      <c r="T174" s="188"/>
      <c r="U174" s="188"/>
      <c r="V174" s="188"/>
      <c r="W174" s="188"/>
      <c r="X174" s="188"/>
      <c r="Y174" s="188"/>
      <c r="Z174" s="188"/>
      <c r="AA174" s="188"/>
      <c r="AB174" s="188"/>
      <c r="AC174" s="188"/>
      <c r="AD174" s="405"/>
      <c r="AE174" s="405"/>
      <c r="AF174" s="405"/>
      <c r="AG174" s="405"/>
      <c r="AH174" s="404"/>
      <c r="AI174" s="176"/>
      <c r="AJ174" s="404"/>
      <c r="AK174" s="411"/>
      <c r="AL174" s="176"/>
      <c r="AM174" s="410"/>
      <c r="AN174" s="407"/>
      <c r="AO174" s="407"/>
      <c r="AP174" s="407"/>
      <c r="AQ174" s="407"/>
      <c r="AR174" s="407"/>
      <c r="AS174" s="407"/>
      <c r="AT174" s="407"/>
      <c r="AU174" s="407"/>
      <c r="AV174" s="407"/>
      <c r="AW174" s="407"/>
      <c r="AX174" s="407"/>
    </row>
    <row r="175" customFormat="false" ht="15" hidden="false" customHeight="true" outlineLevel="0" collapsed="false">
      <c r="F175" s="484"/>
      <c r="G175" s="375"/>
      <c r="H175" s="375"/>
      <c r="I175" s="3"/>
      <c r="J175" s="408"/>
      <c r="L175" s="402"/>
      <c r="M175" s="345" t="s">
        <v>219</v>
      </c>
      <c r="N175" s="345"/>
      <c r="O175" s="345"/>
      <c r="P175" s="345"/>
      <c r="Q175" s="345"/>
      <c r="R175" s="345"/>
      <c r="S175" s="345"/>
      <c r="T175" s="345"/>
      <c r="U175" s="345"/>
      <c r="V175" s="345"/>
      <c r="W175" s="345"/>
      <c r="X175" s="345"/>
      <c r="Y175" s="345"/>
      <c r="Z175" s="345"/>
      <c r="AA175" s="345"/>
      <c r="AB175" s="345"/>
      <c r="AC175" s="345"/>
      <c r="AD175" s="405"/>
      <c r="AE175" s="405"/>
      <c r="AF175" s="405"/>
      <c r="AG175" s="405"/>
      <c r="AH175" s="404"/>
      <c r="AI175" s="176"/>
      <c r="AJ175" s="404"/>
      <c r="AK175" s="411"/>
      <c r="AL175" s="176"/>
      <c r="AM175" s="410"/>
      <c r="AN175" s="407"/>
      <c r="AO175" s="407"/>
      <c r="AP175" s="407"/>
      <c r="AQ175" s="407"/>
      <c r="AR175" s="407"/>
      <c r="AS175" s="407"/>
      <c r="AT175" s="407"/>
      <c r="AU175" s="407"/>
      <c r="AV175" s="407"/>
      <c r="AW175" s="407"/>
      <c r="AX175" s="407"/>
    </row>
    <row r="176" customFormat="false" ht="15" hidden="false" customHeight="true" outlineLevel="0" collapsed="false">
      <c r="G176" s="484"/>
      <c r="H176" s="375"/>
      <c r="I176" s="375"/>
      <c r="J176" s="408"/>
      <c r="K176" s="375"/>
      <c r="L176" s="375"/>
      <c r="M176" s="375"/>
      <c r="N176" s="375"/>
      <c r="O176" s="375"/>
      <c r="P176" s="375"/>
      <c r="Q176" s="375"/>
      <c r="R176" s="375"/>
      <c r="S176" s="375"/>
      <c r="T176" s="375"/>
      <c r="U176" s="375"/>
      <c r="V176" s="375"/>
      <c r="W176" s="375"/>
      <c r="X176" s="375"/>
      <c r="Y176" s="375"/>
      <c r="Z176" s="375"/>
      <c r="AA176" s="375"/>
      <c r="AB176" s="375"/>
      <c r="AC176" s="375"/>
      <c r="AD176" s="375"/>
      <c r="AE176" s="375"/>
      <c r="AF176" s="375"/>
      <c r="AG176" s="375"/>
      <c r="AH176" s="375"/>
      <c r="AI176" s="375"/>
      <c r="AJ176" s="375"/>
      <c r="AK176" s="375"/>
      <c r="AL176" s="407"/>
      <c r="AM176" s="407"/>
      <c r="AN176" s="407"/>
      <c r="AO176" s="407"/>
      <c r="AP176" s="407"/>
      <c r="AQ176" s="407"/>
      <c r="AR176" s="407"/>
      <c r="AS176" s="407"/>
      <c r="AT176" s="407"/>
      <c r="AU176" s="407"/>
    </row>
    <row r="177" s="542" customFormat="true" ht="17.1" hidden="false" customHeight="true" outlineLevel="0" collapsed="false">
      <c r="A177" s="542" t="s">
        <v>286</v>
      </c>
      <c r="C177" s="542" t="s">
        <v>118</v>
      </c>
    </row>
    <row r="178" customFormat="false" ht="17.1" hidden="false" customHeight="true" outlineLevel="0" collapsed="false">
      <c r="L178" s="558"/>
      <c r="M178" s="558"/>
      <c r="N178" s="558"/>
      <c r="O178" s="558"/>
      <c r="P178" s="558"/>
      <c r="Q178" s="558"/>
      <c r="R178" s="558"/>
      <c r="S178" s="558"/>
      <c r="T178" s="558"/>
      <c r="U178" s="558"/>
      <c r="V178" s="558"/>
      <c r="W178" s="558"/>
      <c r="X178" s="558"/>
      <c r="Y178" s="558"/>
      <c r="Z178" s="558"/>
      <c r="AA178" s="558"/>
      <c r="AB178" s="558"/>
      <c r="AC178" s="558"/>
      <c r="AD178" s="558"/>
      <c r="AE178" s="558"/>
      <c r="AF178" s="558"/>
      <c r="AG178" s="558"/>
      <c r="AH178" s="558"/>
      <c r="AI178" s="558"/>
      <c r="AJ178" s="558"/>
      <c r="AK178" s="558"/>
      <c r="AL178" s="558"/>
    </row>
    <row r="179" s="138" customFormat="true" ht="22.5" hidden="false" customHeight="true" outlineLevel="0" collapsed="false">
      <c r="A179" s="372" t="n">
        <v>1</v>
      </c>
      <c r="B179" s="143"/>
      <c r="C179" s="143"/>
      <c r="D179" s="143"/>
      <c r="E179" s="143"/>
      <c r="F179" s="259"/>
      <c r="G179" s="259"/>
      <c r="H179" s="259"/>
      <c r="I179" s="285"/>
      <c r="J179" s="287"/>
      <c r="K179" s="287"/>
      <c r="L179" s="383" t="e">
        <f aca="false">mergeValue()</f>
        <v>#VALUE!</v>
      </c>
      <c r="M179" s="491" t="s">
        <v>110</v>
      </c>
      <c r="N179" s="603"/>
      <c r="O179" s="603"/>
      <c r="P179" s="603"/>
      <c r="Q179" s="603"/>
      <c r="R179" s="603"/>
      <c r="S179" s="603"/>
      <c r="T179" s="603"/>
      <c r="U179" s="603"/>
      <c r="V179" s="603"/>
      <c r="W179" s="603"/>
      <c r="X179" s="603"/>
      <c r="Y179" s="603"/>
      <c r="Z179" s="603"/>
      <c r="AA179" s="603"/>
      <c r="AB179" s="603"/>
      <c r="AC179" s="603"/>
      <c r="AD179" s="603"/>
      <c r="AE179" s="603"/>
      <c r="AF179" s="603"/>
      <c r="AG179" s="603"/>
      <c r="AH179" s="603"/>
      <c r="AI179" s="603"/>
      <c r="AJ179" s="603"/>
      <c r="AK179" s="603"/>
      <c r="AL179" s="454" t="s">
        <v>206</v>
      </c>
      <c r="AM179" s="143"/>
      <c r="AN179" s="143"/>
      <c r="AO179" s="143"/>
      <c r="AP179" s="143"/>
      <c r="AQ179" s="143"/>
      <c r="AR179" s="143"/>
      <c r="AS179" s="143"/>
      <c r="AT179" s="143"/>
      <c r="AU179" s="143"/>
      <c r="AV179" s="143"/>
      <c r="AW179" s="143"/>
    </row>
    <row r="180" s="138" customFormat="true" ht="22.5" hidden="false" customHeight="true" outlineLevel="0" collapsed="false">
      <c r="A180" s="372"/>
      <c r="B180" s="372" t="n">
        <v>1</v>
      </c>
      <c r="C180" s="143"/>
      <c r="D180" s="143"/>
      <c r="E180" s="143"/>
      <c r="F180" s="381"/>
      <c r="G180" s="144"/>
      <c r="H180" s="144"/>
      <c r="I180" s="455"/>
      <c r="J180" s="304"/>
      <c r="L180" s="383" t="e">
        <f aca="false">mergeValue() &amp;"."&amp;mergeValue()</f>
        <v>#VALUE!</v>
      </c>
      <c r="M180" s="384" t="s">
        <v>75</v>
      </c>
      <c r="N180" s="456"/>
      <c r="O180" s="456"/>
      <c r="P180" s="456"/>
      <c r="Q180" s="456"/>
      <c r="R180" s="456"/>
      <c r="S180" s="456"/>
      <c r="T180" s="456"/>
      <c r="U180" s="456"/>
      <c r="V180" s="456"/>
      <c r="W180" s="456"/>
      <c r="X180" s="456"/>
      <c r="Y180" s="456"/>
      <c r="Z180" s="456"/>
      <c r="AA180" s="456"/>
      <c r="AB180" s="456"/>
      <c r="AC180" s="456"/>
      <c r="AD180" s="456"/>
      <c r="AE180" s="456"/>
      <c r="AF180" s="456"/>
      <c r="AG180" s="456"/>
      <c r="AH180" s="456"/>
      <c r="AI180" s="456"/>
      <c r="AJ180" s="456"/>
      <c r="AK180" s="456"/>
      <c r="AL180" s="279" t="s">
        <v>207</v>
      </c>
      <c r="AM180" s="143"/>
      <c r="AN180" s="143"/>
      <c r="AO180" s="143"/>
      <c r="AP180" s="143"/>
      <c r="AQ180" s="143"/>
      <c r="AR180" s="143"/>
      <c r="AS180" s="143"/>
      <c r="AT180" s="143"/>
      <c r="AU180" s="143"/>
      <c r="AV180" s="143"/>
      <c r="AW180" s="143"/>
    </row>
    <row r="181" s="138" customFormat="true" ht="45" hidden="false" customHeight="true" outlineLevel="0" collapsed="false">
      <c r="A181" s="372"/>
      <c r="B181" s="372"/>
      <c r="C181" s="372" t="n">
        <v>1</v>
      </c>
      <c r="D181" s="143"/>
      <c r="E181" s="143"/>
      <c r="F181" s="381"/>
      <c r="G181" s="144"/>
      <c r="H181" s="144"/>
      <c r="I181" s="455"/>
      <c r="J181" s="304"/>
      <c r="L181" s="383" t="e">
        <f aca="false">mergeValue() &amp;"."&amp;mergeValue()&amp;"."&amp;mergeValue()</f>
        <v>#VALUE!</v>
      </c>
      <c r="M181" s="387" t="s">
        <v>208</v>
      </c>
      <c r="N181" s="456"/>
      <c r="O181" s="456"/>
      <c r="P181" s="456"/>
      <c r="Q181" s="456"/>
      <c r="R181" s="456"/>
      <c r="S181" s="456"/>
      <c r="T181" s="456"/>
      <c r="U181" s="456"/>
      <c r="V181" s="456"/>
      <c r="W181" s="456"/>
      <c r="X181" s="456"/>
      <c r="Y181" s="456"/>
      <c r="Z181" s="456"/>
      <c r="AA181" s="456"/>
      <c r="AB181" s="456"/>
      <c r="AC181" s="456"/>
      <c r="AD181" s="456"/>
      <c r="AE181" s="456"/>
      <c r="AF181" s="456"/>
      <c r="AG181" s="456"/>
      <c r="AH181" s="456"/>
      <c r="AI181" s="456"/>
      <c r="AJ181" s="456"/>
      <c r="AK181" s="456"/>
      <c r="AL181" s="279" t="s">
        <v>209</v>
      </c>
      <c r="AM181" s="143"/>
      <c r="AN181" s="143"/>
      <c r="AO181" s="143"/>
      <c r="AP181" s="143"/>
      <c r="AQ181" s="143"/>
      <c r="AR181" s="143"/>
      <c r="AS181" s="143"/>
      <c r="AT181" s="143"/>
      <c r="AU181" s="143"/>
      <c r="AV181" s="143"/>
      <c r="AW181" s="143"/>
    </row>
    <row r="182" s="138" customFormat="true" ht="20.1" hidden="false" customHeight="true" outlineLevel="0" collapsed="false">
      <c r="A182" s="372"/>
      <c r="B182" s="372"/>
      <c r="C182" s="372"/>
      <c r="D182" s="372" t="n">
        <v>1</v>
      </c>
      <c r="E182" s="143"/>
      <c r="F182" s="381"/>
      <c r="G182" s="144"/>
      <c r="H182" s="144"/>
      <c r="I182" s="457"/>
      <c r="J182" s="458"/>
      <c r="K182" s="152"/>
      <c r="L182" s="376" t="e">
        <f aca="false">mergeValue() &amp;"."&amp;mergeValue()&amp;"."&amp;mergeValue()&amp;"."&amp;mergeValue()</f>
        <v>#VALUE!</v>
      </c>
      <c r="M182" s="494"/>
      <c r="N182" s="495"/>
      <c r="O182" s="461" t="s">
        <v>80</v>
      </c>
      <c r="P182" s="462"/>
      <c r="Q182" s="395" t="s">
        <v>26</v>
      </c>
      <c r="R182" s="460"/>
      <c r="S182" s="463" t="n">
        <v>1</v>
      </c>
      <c r="T182" s="464"/>
      <c r="U182" s="395" t="s">
        <v>26</v>
      </c>
      <c r="V182" s="460"/>
      <c r="W182" s="463" t="s">
        <v>80</v>
      </c>
      <c r="X182" s="465"/>
      <c r="Y182" s="395" t="s">
        <v>26</v>
      </c>
      <c r="Z182" s="466"/>
      <c r="AA182" s="463" t="n">
        <v>1</v>
      </c>
      <c r="AB182" s="467"/>
      <c r="AC182" s="468"/>
      <c r="AD182" s="468"/>
      <c r="AE182" s="497"/>
      <c r="AF182" s="468"/>
      <c r="AG182" s="469"/>
      <c r="AH182" s="395" t="s">
        <v>74</v>
      </c>
      <c r="AI182" s="469"/>
      <c r="AJ182" s="395" t="s">
        <v>26</v>
      </c>
      <c r="AK182" s="396"/>
      <c r="AL182" s="279" t="s">
        <v>260</v>
      </c>
      <c r="AM182" s="143" t="e">
        <f aca="false">strCheckDateOnDP(#NAME?)</f>
        <v>#N/A</v>
      </c>
      <c r="AN182" s="140" t="str">
        <f aca="false">IF(AND(COUNTIF(AO178:AO178,AO182)&gt;1,AO182&lt;&gt;""),"ErrUnique:HasDoubleConn","")</f>
        <v/>
      </c>
      <c r="AO182" s="140"/>
      <c r="AP182" s="140"/>
      <c r="AQ182" s="140"/>
      <c r="AR182" s="140"/>
      <c r="AS182" s="140"/>
      <c r="AT182" s="143"/>
      <c r="AU182" s="143"/>
      <c r="AV182" s="143"/>
      <c r="AW182" s="143"/>
    </row>
    <row r="183" s="138" customFormat="true" ht="20.1" hidden="false" customHeight="true" outlineLevel="0" collapsed="false">
      <c r="A183" s="372"/>
      <c r="B183" s="372"/>
      <c r="C183" s="372"/>
      <c r="D183" s="372"/>
      <c r="E183" s="143"/>
      <c r="F183" s="381"/>
      <c r="G183" s="144"/>
      <c r="H183" s="144"/>
      <c r="I183" s="457"/>
      <c r="J183" s="458"/>
      <c r="K183" s="152"/>
      <c r="L183" s="376"/>
      <c r="M183" s="494"/>
      <c r="N183" s="495"/>
      <c r="O183" s="461"/>
      <c r="P183" s="462"/>
      <c r="Q183" s="395"/>
      <c r="R183" s="460"/>
      <c r="S183" s="463"/>
      <c r="T183" s="464"/>
      <c r="U183" s="395"/>
      <c r="V183" s="460"/>
      <c r="W183" s="463"/>
      <c r="X183" s="465"/>
      <c r="Y183" s="395"/>
      <c r="Z183" s="470"/>
      <c r="AA183" s="345"/>
      <c r="AB183" s="345"/>
      <c r="AC183" s="471"/>
      <c r="AD183" s="471"/>
      <c r="AE183" s="471"/>
      <c r="AF183" s="472" t="str">
        <f aca="false">AG182 &amp; "-" &amp; AI182</f>
        <v>-</v>
      </c>
      <c r="AG183" s="472"/>
      <c r="AH183" s="472"/>
      <c r="AI183" s="472"/>
      <c r="AJ183" s="472" t="s">
        <v>26</v>
      </c>
      <c r="AK183" s="473"/>
      <c r="AL183" s="279"/>
      <c r="AM183" s="143"/>
      <c r="AN183" s="140"/>
      <c r="AO183" s="140"/>
      <c r="AP183" s="140"/>
      <c r="AQ183" s="140"/>
      <c r="AR183" s="140"/>
      <c r="AS183" s="140"/>
      <c r="AT183" s="143"/>
      <c r="AU183" s="143"/>
      <c r="AV183" s="143"/>
      <c r="AW183" s="143"/>
    </row>
    <row r="184" s="138" customFormat="true" ht="20.1" hidden="false" customHeight="true" outlineLevel="0" collapsed="false">
      <c r="A184" s="372"/>
      <c r="B184" s="372"/>
      <c r="C184" s="372"/>
      <c r="D184" s="372"/>
      <c r="E184" s="143"/>
      <c r="F184" s="381"/>
      <c r="G184" s="144"/>
      <c r="H184" s="144"/>
      <c r="I184" s="457"/>
      <c r="J184" s="458"/>
      <c r="K184" s="152"/>
      <c r="L184" s="376"/>
      <c r="M184" s="494"/>
      <c r="N184" s="495"/>
      <c r="O184" s="461"/>
      <c r="P184" s="462"/>
      <c r="Q184" s="395"/>
      <c r="R184" s="460"/>
      <c r="S184" s="463"/>
      <c r="T184" s="464"/>
      <c r="U184" s="395"/>
      <c r="V184" s="474"/>
      <c r="W184" s="188"/>
      <c r="X184" s="345"/>
      <c r="Y184" s="475"/>
      <c r="Z184" s="475"/>
      <c r="AA184" s="475"/>
      <c r="AB184" s="475"/>
      <c r="AC184" s="471"/>
      <c r="AD184" s="471"/>
      <c r="AE184" s="471"/>
      <c r="AF184" s="471"/>
      <c r="AG184" s="404"/>
      <c r="AH184" s="176"/>
      <c r="AI184" s="176"/>
      <c r="AJ184" s="404"/>
      <c r="AK184" s="410"/>
      <c r="AL184" s="279"/>
      <c r="AM184" s="143"/>
      <c r="AN184" s="140"/>
      <c r="AO184" s="140"/>
      <c r="AP184" s="140"/>
      <c r="AQ184" s="140"/>
      <c r="AR184" s="140"/>
      <c r="AS184" s="140"/>
      <c r="AT184" s="143"/>
      <c r="AU184" s="143"/>
      <c r="AV184" s="143"/>
      <c r="AW184" s="143"/>
    </row>
    <row r="185" s="138" customFormat="true" ht="20.1" hidden="false" customHeight="true" outlineLevel="0" collapsed="false">
      <c r="A185" s="372"/>
      <c r="B185" s="372"/>
      <c r="C185" s="372"/>
      <c r="D185" s="372"/>
      <c r="E185" s="143"/>
      <c r="F185" s="381"/>
      <c r="G185" s="144"/>
      <c r="H185" s="144"/>
      <c r="I185" s="457"/>
      <c r="J185" s="458"/>
      <c r="K185" s="152"/>
      <c r="L185" s="376"/>
      <c r="M185" s="494"/>
      <c r="N185" s="495"/>
      <c r="O185" s="461"/>
      <c r="P185" s="462"/>
      <c r="Q185" s="395"/>
      <c r="R185" s="476"/>
      <c r="S185" s="477"/>
      <c r="T185" s="478"/>
      <c r="U185" s="475"/>
      <c r="V185" s="475"/>
      <c r="W185" s="475"/>
      <c r="X185" s="475"/>
      <c r="Y185" s="475"/>
      <c r="Z185" s="475"/>
      <c r="AA185" s="475"/>
      <c r="AB185" s="475"/>
      <c r="AC185" s="471"/>
      <c r="AD185" s="471"/>
      <c r="AE185" s="471"/>
      <c r="AF185" s="471"/>
      <c r="AG185" s="404"/>
      <c r="AH185" s="176"/>
      <c r="AI185" s="176"/>
      <c r="AJ185" s="404"/>
      <c r="AK185" s="410"/>
      <c r="AL185" s="279"/>
      <c r="AM185" s="143"/>
      <c r="AN185" s="140"/>
      <c r="AO185" s="140"/>
      <c r="AP185" s="140"/>
      <c r="AQ185" s="140"/>
      <c r="AR185" s="140"/>
      <c r="AS185" s="140"/>
      <c r="AT185" s="143"/>
      <c r="AU185" s="143"/>
      <c r="AV185" s="143"/>
      <c r="AW185" s="143"/>
    </row>
    <row r="186" customFormat="false" ht="20.1" hidden="false" customHeight="true" outlineLevel="0" collapsed="false">
      <c r="A186" s="372"/>
      <c r="B186" s="372"/>
      <c r="C186" s="372"/>
      <c r="D186" s="372"/>
      <c r="E186" s="192"/>
      <c r="F186" s="479"/>
      <c r="G186" s="192"/>
      <c r="H186" s="192"/>
      <c r="I186" s="457"/>
      <c r="J186" s="458"/>
      <c r="K186" s="152"/>
      <c r="L186" s="376"/>
      <c r="M186" s="494"/>
      <c r="N186" s="480"/>
      <c r="O186" s="409"/>
      <c r="P186" s="345" t="s">
        <v>261</v>
      </c>
      <c r="Q186" s="409"/>
      <c r="R186" s="409"/>
      <c r="S186" s="409"/>
      <c r="T186" s="409"/>
      <c r="U186" s="409"/>
      <c r="V186" s="409"/>
      <c r="W186" s="409"/>
      <c r="X186" s="409"/>
      <c r="Y186" s="409"/>
      <c r="Z186" s="409"/>
      <c r="AA186" s="409"/>
      <c r="AB186" s="409"/>
      <c r="AC186" s="409"/>
      <c r="AD186" s="409"/>
      <c r="AE186" s="409"/>
      <c r="AF186" s="409"/>
      <c r="AG186" s="409"/>
      <c r="AH186" s="409"/>
      <c r="AI186" s="409"/>
      <c r="AJ186" s="409"/>
      <c r="AK186" s="481"/>
      <c r="AL186" s="279"/>
      <c r="AM186" s="407"/>
      <c r="AN186" s="407"/>
      <c r="AO186" s="482"/>
      <c r="AP186" s="482"/>
      <c r="AQ186" s="482"/>
      <c r="AR186" s="482"/>
      <c r="AS186" s="482"/>
      <c r="AT186" s="407"/>
      <c r="AU186" s="407"/>
      <c r="AV186" s="407"/>
      <c r="AW186" s="407"/>
    </row>
    <row r="187" customFormat="false" ht="15" hidden="false" customHeight="true" outlineLevel="0" collapsed="false">
      <c r="A187" s="372"/>
      <c r="B187" s="372"/>
      <c r="C187" s="372"/>
      <c r="D187" s="192"/>
      <c r="E187" s="192"/>
      <c r="F187" s="381"/>
      <c r="G187" s="192"/>
      <c r="H187" s="192"/>
      <c r="I187" s="375"/>
      <c r="J187" s="408"/>
      <c r="K187" s="375"/>
      <c r="L187" s="483"/>
      <c r="M187" s="337" t="s">
        <v>262</v>
      </c>
      <c r="N187" s="337"/>
      <c r="O187" s="337"/>
      <c r="P187" s="337"/>
      <c r="Q187" s="337"/>
      <c r="R187" s="337"/>
      <c r="S187" s="337"/>
      <c r="T187" s="337"/>
      <c r="U187" s="337"/>
      <c r="V187" s="337"/>
      <c r="W187" s="337"/>
      <c r="X187" s="337"/>
      <c r="Y187" s="337"/>
      <c r="Z187" s="337"/>
      <c r="AA187" s="337"/>
      <c r="AB187" s="337"/>
      <c r="AC187" s="337"/>
      <c r="AD187" s="337"/>
      <c r="AE187" s="337"/>
      <c r="AF187" s="337"/>
      <c r="AG187" s="337"/>
      <c r="AH187" s="337"/>
      <c r="AI187" s="337"/>
      <c r="AJ187" s="337"/>
      <c r="AK187" s="410"/>
      <c r="AL187" s="279"/>
      <c r="AM187" s="407"/>
      <c r="AN187" s="407"/>
      <c r="AO187" s="482"/>
      <c r="AP187" s="482"/>
      <c r="AQ187" s="482"/>
      <c r="AR187" s="482"/>
      <c r="AS187" s="482"/>
      <c r="AT187" s="407"/>
      <c r="AU187" s="407"/>
      <c r="AV187" s="407"/>
      <c r="AW187" s="407"/>
    </row>
    <row r="188" customFormat="false" ht="15" hidden="false" customHeight="true" outlineLevel="0" collapsed="false">
      <c r="A188" s="372"/>
      <c r="B188" s="372"/>
      <c r="C188" s="192"/>
      <c r="D188" s="192"/>
      <c r="E188" s="192"/>
      <c r="F188" s="381"/>
      <c r="G188" s="192"/>
      <c r="H188" s="192"/>
      <c r="I188" s="375"/>
      <c r="J188" s="408"/>
      <c r="K188" s="375"/>
      <c r="L188" s="402"/>
      <c r="M188" s="411" t="s">
        <v>218</v>
      </c>
      <c r="N188" s="411"/>
      <c r="O188" s="411"/>
      <c r="P188" s="411"/>
      <c r="Q188" s="411"/>
      <c r="R188" s="411"/>
      <c r="S188" s="411"/>
      <c r="T188" s="411"/>
      <c r="U188" s="411"/>
      <c r="V188" s="411"/>
      <c r="W188" s="411"/>
      <c r="X188" s="411"/>
      <c r="Y188" s="411"/>
      <c r="Z188" s="411"/>
      <c r="AA188" s="411"/>
      <c r="AB188" s="411"/>
      <c r="AC188" s="405"/>
      <c r="AD188" s="405"/>
      <c r="AE188" s="405"/>
      <c r="AF188" s="405"/>
      <c r="AG188" s="404"/>
      <c r="AH188" s="337"/>
      <c r="AI188" s="404"/>
      <c r="AJ188" s="411"/>
      <c r="AK188" s="176"/>
      <c r="AL188" s="410"/>
      <c r="AM188" s="407"/>
      <c r="AN188" s="407"/>
      <c r="AO188" s="407"/>
      <c r="AP188" s="407"/>
      <c r="AQ188" s="407"/>
      <c r="AR188" s="407"/>
      <c r="AS188" s="407"/>
      <c r="AT188" s="407"/>
      <c r="AU188" s="407"/>
      <c r="AV188" s="407"/>
      <c r="AW188" s="407"/>
    </row>
    <row r="189" customFormat="false" ht="15" hidden="false" customHeight="true" outlineLevel="0" collapsed="false">
      <c r="A189" s="372"/>
      <c r="B189" s="192"/>
      <c r="C189" s="192"/>
      <c r="D189" s="192"/>
      <c r="E189" s="192"/>
      <c r="F189" s="381"/>
      <c r="G189" s="192"/>
      <c r="H189" s="192"/>
      <c r="I189" s="375"/>
      <c r="J189" s="408"/>
      <c r="K189" s="375"/>
      <c r="L189" s="402"/>
      <c r="M189" s="188" t="s">
        <v>104</v>
      </c>
      <c r="N189" s="188"/>
      <c r="O189" s="188"/>
      <c r="P189" s="188"/>
      <c r="Q189" s="188"/>
      <c r="R189" s="188"/>
      <c r="S189" s="188"/>
      <c r="T189" s="188"/>
      <c r="U189" s="188"/>
      <c r="V189" s="188"/>
      <c r="W189" s="188"/>
      <c r="X189" s="188"/>
      <c r="Y189" s="188"/>
      <c r="Z189" s="188"/>
      <c r="AA189" s="188"/>
      <c r="AB189" s="188"/>
      <c r="AC189" s="405"/>
      <c r="AD189" s="405"/>
      <c r="AE189" s="405"/>
      <c r="AF189" s="405"/>
      <c r="AG189" s="404"/>
      <c r="AH189" s="337"/>
      <c r="AI189" s="404"/>
      <c r="AJ189" s="411"/>
      <c r="AK189" s="176"/>
      <c r="AL189" s="410"/>
      <c r="AM189" s="407"/>
      <c r="AN189" s="407"/>
      <c r="AO189" s="407"/>
      <c r="AP189" s="407"/>
      <c r="AQ189" s="407"/>
      <c r="AR189" s="407"/>
      <c r="AS189" s="407"/>
      <c r="AT189" s="407"/>
      <c r="AU189" s="407"/>
      <c r="AV189" s="407"/>
      <c r="AW189" s="407"/>
    </row>
    <row r="190" customFormat="false" ht="15" hidden="false" customHeight="true" outlineLevel="0" collapsed="false">
      <c r="F190" s="484"/>
      <c r="G190" s="375"/>
      <c r="H190" s="375"/>
      <c r="I190" s="3"/>
      <c r="J190" s="408"/>
      <c r="L190" s="402"/>
      <c r="M190" s="345" t="s">
        <v>219</v>
      </c>
      <c r="N190" s="345"/>
      <c r="O190" s="345"/>
      <c r="P190" s="345"/>
      <c r="Q190" s="345"/>
      <c r="R190" s="345"/>
      <c r="S190" s="345"/>
      <c r="T190" s="345"/>
      <c r="U190" s="345"/>
      <c r="V190" s="345"/>
      <c r="W190" s="345"/>
      <c r="X190" s="345"/>
      <c r="Y190" s="345"/>
      <c r="Z190" s="345"/>
      <c r="AA190" s="345"/>
      <c r="AB190" s="345"/>
      <c r="AC190" s="405"/>
      <c r="AD190" s="405"/>
      <c r="AE190" s="405"/>
      <c r="AF190" s="405"/>
      <c r="AG190" s="404"/>
      <c r="AH190" s="337"/>
      <c r="AI190" s="404"/>
      <c r="AJ190" s="411"/>
      <c r="AK190" s="176"/>
      <c r="AL190" s="410"/>
      <c r="AM190" s="407"/>
      <c r="AN190" s="407"/>
      <c r="AO190" s="407"/>
      <c r="AP190" s="407"/>
      <c r="AQ190" s="407"/>
      <c r="AR190" s="407"/>
      <c r="AS190" s="407"/>
      <c r="AT190" s="407"/>
      <c r="AU190" s="407"/>
      <c r="AV190" s="407"/>
      <c r="AW190" s="407"/>
    </row>
    <row r="191" customFormat="false" ht="15" hidden="false" customHeight="true" outlineLevel="0" collapsed="false">
      <c r="G191" s="484"/>
      <c r="H191" s="375"/>
      <c r="I191" s="375"/>
      <c r="J191" s="408"/>
      <c r="K191" s="375"/>
      <c r="L191" s="375"/>
      <c r="M191" s="375"/>
      <c r="N191" s="375"/>
      <c r="O191" s="375"/>
      <c r="P191" s="375"/>
      <c r="Q191" s="375"/>
      <c r="R191" s="375"/>
      <c r="S191" s="375"/>
      <c r="T191" s="375"/>
      <c r="U191" s="375"/>
      <c r="V191" s="375"/>
      <c r="W191" s="375"/>
      <c r="X191" s="375"/>
      <c r="Y191" s="375"/>
      <c r="Z191" s="375"/>
      <c r="AA191" s="375"/>
      <c r="AB191" s="375"/>
      <c r="AC191" s="375"/>
      <c r="AD191" s="375"/>
      <c r="AE191" s="375"/>
      <c r="AF191" s="375"/>
      <c r="AG191" s="375"/>
      <c r="AH191" s="375"/>
      <c r="AI191" s="375"/>
      <c r="AJ191" s="375"/>
      <c r="AK191" s="407"/>
      <c r="AL191" s="407"/>
      <c r="AM191" s="407"/>
      <c r="AN191" s="407"/>
      <c r="AO191" s="407"/>
      <c r="AP191" s="407"/>
      <c r="AQ191" s="407"/>
      <c r="AR191" s="407"/>
      <c r="AS191" s="407"/>
      <c r="AT191" s="407"/>
    </row>
    <row r="192" customFormat="false" ht="15" hidden="false" customHeight="true" outlineLevel="0" collapsed="false">
      <c r="G192" s="484"/>
      <c r="H192" s="375"/>
      <c r="I192" s="375"/>
      <c r="J192" s="408"/>
      <c r="K192" s="375"/>
      <c r="L192" s="375"/>
      <c r="M192" s="375"/>
      <c r="N192" s="375"/>
      <c r="O192" s="375"/>
      <c r="P192" s="375"/>
      <c r="Q192" s="375"/>
      <c r="R192" s="375"/>
      <c r="S192" s="375"/>
      <c r="T192" s="375"/>
      <c r="U192" s="375"/>
      <c r="V192" s="375"/>
      <c r="W192" s="375"/>
      <c r="X192" s="375"/>
      <c r="Y192" s="375"/>
      <c r="Z192" s="375"/>
      <c r="AA192" s="375"/>
      <c r="AB192" s="375"/>
      <c r="AC192" s="375"/>
      <c r="AD192" s="375"/>
      <c r="AE192" s="375"/>
      <c r="AF192" s="375"/>
      <c r="AG192" s="375"/>
      <c r="AH192" s="375"/>
      <c r="AI192" s="375"/>
      <c r="AJ192" s="375"/>
      <c r="AK192" s="407"/>
      <c r="AL192" s="407"/>
      <c r="AM192" s="407"/>
      <c r="AN192" s="407"/>
      <c r="AO192" s="407"/>
      <c r="AP192" s="407"/>
      <c r="AQ192" s="407"/>
      <c r="AR192" s="407"/>
      <c r="AS192" s="407"/>
      <c r="AT192" s="407"/>
    </row>
    <row r="193" customFormat="false" ht="15" hidden="false" customHeight="true" outlineLevel="0" collapsed="false">
      <c r="G193" s="484"/>
      <c r="H193" s="375"/>
      <c r="I193" s="375"/>
      <c r="J193" s="408"/>
      <c r="K193" s="375"/>
      <c r="L193" s="375"/>
      <c r="M193" s="375"/>
      <c r="N193" s="375"/>
      <c r="O193" s="375"/>
      <c r="P193" s="375"/>
      <c r="Q193" s="375"/>
      <c r="R193" s="375"/>
      <c r="S193" s="375"/>
      <c r="T193" s="375"/>
      <c r="U193" s="375"/>
      <c r="V193" s="375"/>
      <c r="W193" s="375"/>
      <c r="X193" s="375"/>
      <c r="Y193" s="375"/>
      <c r="Z193" s="375"/>
      <c r="AA193" s="375"/>
      <c r="AB193" s="375"/>
      <c r="AC193" s="375"/>
    </row>
    <row r="194" customFormat="false" ht="15" hidden="false" customHeight="true" outlineLevel="0" collapsed="false">
      <c r="G194" s="484"/>
      <c r="H194" s="375"/>
      <c r="I194" s="375"/>
      <c r="J194" s="408"/>
      <c r="K194" s="375"/>
      <c r="L194" s="375"/>
      <c r="M194" s="375"/>
      <c r="N194" s="375"/>
      <c r="O194" s="375"/>
      <c r="Q194" s="462"/>
      <c r="U194" s="604"/>
      <c r="V194" s="375"/>
      <c r="W194" s="375"/>
      <c r="X194" s="375"/>
      <c r="Y194" s="462"/>
      <c r="Z194" s="375"/>
      <c r="AA194" s="375"/>
      <c r="AB194" s="375"/>
      <c r="AC194" s="605"/>
      <c r="AD194" s="375"/>
    </row>
    <row r="195" customFormat="false" ht="15" hidden="false" customHeight="true" outlineLevel="0" collapsed="false">
      <c r="G195" s="484"/>
      <c r="H195" s="375"/>
      <c r="I195" s="375"/>
      <c r="J195" s="408"/>
      <c r="K195" s="375"/>
      <c r="L195" s="375"/>
      <c r="M195" s="375"/>
      <c r="N195" s="375"/>
      <c r="O195" s="375"/>
      <c r="Q195" s="606"/>
      <c r="Y195" s="375"/>
      <c r="Z195" s="375"/>
      <c r="AA195" s="375"/>
      <c r="AB195" s="375"/>
      <c r="AC195" s="375"/>
      <c r="AD195" s="375"/>
      <c r="AE195" s="375"/>
    </row>
    <row r="196" customFormat="false" ht="15" hidden="false" customHeight="true" outlineLevel="0" collapsed="false">
      <c r="G196" s="484"/>
      <c r="H196" s="375"/>
      <c r="I196" s="375"/>
      <c r="J196" s="408"/>
      <c r="K196" s="375"/>
      <c r="L196" s="375"/>
      <c r="M196" s="375"/>
      <c r="N196" s="375"/>
      <c r="O196" s="375"/>
      <c r="Q196" s="606"/>
      <c r="Y196" s="375"/>
      <c r="Z196" s="375"/>
      <c r="AA196" s="375"/>
      <c r="AB196" s="375"/>
      <c r="AC196" s="375"/>
      <c r="AD196" s="375"/>
      <c r="AE196" s="375"/>
    </row>
    <row r="197" customFormat="false" ht="15" hidden="false" customHeight="true" outlineLevel="0" collapsed="false">
      <c r="G197" s="484"/>
      <c r="H197" s="375"/>
      <c r="I197" s="375"/>
      <c r="J197" s="408"/>
      <c r="K197" s="375"/>
      <c r="L197" s="375"/>
      <c r="M197" s="375"/>
      <c r="N197" s="375"/>
      <c r="O197" s="375"/>
      <c r="P197" s="375"/>
      <c r="Q197" s="606"/>
      <c r="R197" s="375"/>
      <c r="S197" s="375"/>
      <c r="T197" s="375"/>
      <c r="U197" s="375"/>
      <c r="V197" s="375"/>
      <c r="W197" s="375"/>
      <c r="X197" s="375"/>
      <c r="Y197" s="375"/>
      <c r="Z197" s="375"/>
      <c r="AA197" s="375"/>
      <c r="AB197" s="375"/>
      <c r="AC197" s="375"/>
      <c r="AD197" s="375"/>
      <c r="AE197" s="375"/>
    </row>
    <row r="198" customFormat="false" ht="15" hidden="false" customHeight="true" outlineLevel="0" collapsed="false">
      <c r="G198" s="484"/>
      <c r="H198" s="375"/>
      <c r="I198" s="375"/>
      <c r="J198" s="408"/>
      <c r="K198" s="375"/>
      <c r="L198" s="375"/>
      <c r="M198" s="375"/>
      <c r="Q198" s="395" t="s">
        <v>26</v>
      </c>
      <c r="R198" s="607"/>
      <c r="S198" s="463" t="n">
        <v>1</v>
      </c>
      <c r="T198" s="270"/>
      <c r="U198" s="395" t="s">
        <v>74</v>
      </c>
      <c r="V198" s="460"/>
      <c r="W198" s="463" t="n">
        <v>1</v>
      </c>
      <c r="X198" s="608"/>
      <c r="Y198" s="395" t="s">
        <v>74</v>
      </c>
      <c r="Z198" s="466"/>
      <c r="AA198" s="463" t="n">
        <v>1</v>
      </c>
      <c r="AB198" s="605"/>
    </row>
    <row r="199" customFormat="false" ht="15" hidden="false" customHeight="true" outlineLevel="0" collapsed="false">
      <c r="G199" s="484"/>
      <c r="H199" s="375"/>
      <c r="I199" s="375"/>
      <c r="J199" s="408"/>
      <c r="K199" s="375"/>
      <c r="L199" s="375"/>
      <c r="M199" s="375"/>
      <c r="Q199" s="395"/>
      <c r="R199" s="607"/>
      <c r="S199" s="463"/>
      <c r="T199" s="270"/>
      <c r="U199" s="395"/>
      <c r="V199" s="460"/>
      <c r="W199" s="463"/>
      <c r="X199" s="608"/>
      <c r="Y199" s="395"/>
      <c r="Z199" s="470"/>
      <c r="AA199" s="345"/>
      <c r="AB199" s="537" t="s">
        <v>306</v>
      </c>
    </row>
    <row r="200" customFormat="false" ht="15" hidden="false" customHeight="true" outlineLevel="0" collapsed="false">
      <c r="G200" s="484"/>
      <c r="H200" s="375"/>
      <c r="I200" s="375"/>
      <c r="J200" s="408"/>
      <c r="K200" s="375"/>
      <c r="L200" s="375"/>
      <c r="M200" s="375"/>
      <c r="Q200" s="395"/>
      <c r="R200" s="607"/>
      <c r="S200" s="463"/>
      <c r="T200" s="270"/>
      <c r="U200" s="395"/>
      <c r="V200" s="474"/>
      <c r="W200" s="188"/>
      <c r="X200" s="345" t="s">
        <v>307</v>
      </c>
      <c r="Y200" s="475"/>
      <c r="Z200" s="475"/>
      <c r="AA200" s="475"/>
      <c r="AB200" s="609"/>
    </row>
    <row r="201" customFormat="false" ht="15" hidden="false" customHeight="true" outlineLevel="0" collapsed="false">
      <c r="G201" s="484"/>
      <c r="H201" s="375"/>
      <c r="I201" s="375"/>
      <c r="J201" s="408"/>
      <c r="K201" s="375"/>
      <c r="L201" s="375"/>
      <c r="M201" s="375"/>
      <c r="Q201" s="395"/>
      <c r="R201" s="477"/>
      <c r="S201" s="477"/>
      <c r="T201" s="478"/>
      <c r="U201" s="475"/>
      <c r="V201" s="475"/>
      <c r="W201" s="475"/>
      <c r="X201" s="475"/>
      <c r="Y201" s="475"/>
      <c r="Z201" s="475"/>
      <c r="AA201" s="475"/>
      <c r="AB201" s="609"/>
    </row>
    <row r="203" s="138" customFormat="true" ht="17.1" hidden="false" customHeight="true" outlineLevel="0" collapsed="false">
      <c r="A203" s="455"/>
      <c r="B203" s="455"/>
      <c r="C203" s="287"/>
      <c r="D203" s="445"/>
      <c r="E203" s="610"/>
      <c r="F203" s="611"/>
      <c r="G203" s="611"/>
      <c r="H203" s="612"/>
      <c r="I203" s="612"/>
      <c r="J203" s="612"/>
      <c r="K203" s="612"/>
      <c r="L203" s="612"/>
      <c r="M203" s="612"/>
      <c r="N203" s="612"/>
      <c r="O203" s="612"/>
      <c r="P203" s="612"/>
      <c r="Q203" s="612"/>
      <c r="R203" s="612"/>
      <c r="S203" s="612"/>
      <c r="T203" s="162"/>
      <c r="U203" s="162"/>
      <c r="V203" s="162"/>
      <c r="W203" s="613"/>
      <c r="X203" s="613"/>
    </row>
    <row r="204" s="542" customFormat="true" ht="11.25" hidden="false" customHeight="false" outlineLevel="0" collapsed="false">
      <c r="A204" s="542" t="s">
        <v>308</v>
      </c>
    </row>
    <row r="205" customFormat="false" ht="11.25" hidden="false" customHeight="false" outlineLevel="0" collapsed="false"/>
    <row r="206" s="519" customFormat="true" ht="15" hidden="false" customHeight="true" outlineLevel="0" collapsed="false">
      <c r="C206" s="527"/>
      <c r="D206" s="528"/>
      <c r="E206" s="529"/>
    </row>
    <row r="208" s="542" customFormat="true" ht="17.1" hidden="false" customHeight="true" outlineLevel="0" collapsed="false">
      <c r="A208" s="542" t="s">
        <v>309</v>
      </c>
    </row>
    <row r="210" s="138" customFormat="true" ht="17.1" hidden="false" customHeight="true" outlineLevel="0" collapsed="false">
      <c r="A210" s="455"/>
      <c r="B210" s="455"/>
      <c r="C210" s="287"/>
      <c r="D210" s="445"/>
      <c r="E210" s="614" t="n">
        <v>1</v>
      </c>
      <c r="F210" s="615"/>
      <c r="G210" s="615"/>
      <c r="H210" s="615"/>
      <c r="I210" s="615"/>
      <c r="J210" s="615"/>
      <c r="K210" s="615"/>
      <c r="L210" s="615"/>
      <c r="M210" s="615"/>
      <c r="N210" s="615"/>
      <c r="O210" s="615"/>
      <c r="P210" s="615"/>
      <c r="Q210" s="615"/>
      <c r="R210" s="616"/>
      <c r="S210" s="616"/>
      <c r="T210" s="616"/>
      <c r="U210" s="617"/>
      <c r="V210" s="617"/>
      <c r="W210" s="617"/>
      <c r="X210" s="618"/>
    </row>
    <row r="212" s="542" customFormat="true" ht="17.1" hidden="false" customHeight="true" outlineLevel="0" collapsed="false">
      <c r="A212" s="542" t="s">
        <v>308</v>
      </c>
    </row>
    <row r="213" customFormat="false" ht="17.1" hidden="false" customHeight="true" outlineLevel="0" collapsed="false">
      <c r="G213" s="545"/>
      <c r="H213" s="545"/>
    </row>
    <row r="214" s="138" customFormat="true" ht="17.1" hidden="false" customHeight="true" outlineLevel="0" collapsed="false">
      <c r="A214" s="303"/>
      <c r="B214" s="137"/>
      <c r="C214" s="287"/>
      <c r="D214" s="445"/>
      <c r="E214" s="463" t="s">
        <v>80</v>
      </c>
      <c r="F214" s="615"/>
      <c r="G214" s="615"/>
      <c r="H214" s="615"/>
      <c r="I214" s="615"/>
      <c r="J214" s="616"/>
      <c r="K214" s="616"/>
      <c r="L214" s="616"/>
      <c r="M214" s="617"/>
      <c r="N214" s="617"/>
      <c r="O214" s="617"/>
      <c r="P214" s="618"/>
      <c r="Q214" s="181"/>
      <c r="R214" s="181"/>
      <c r="S214" s="181"/>
      <c r="T214" s="181"/>
      <c r="U214" s="181"/>
      <c r="V214" s="181"/>
      <c r="W214" s="181"/>
      <c r="X214" s="181"/>
    </row>
    <row r="216" s="542" customFormat="true" ht="17.1" hidden="false" customHeight="true" outlineLevel="0" collapsed="false">
      <c r="A216" s="542" t="s">
        <v>310</v>
      </c>
    </row>
    <row r="217" customFormat="false" ht="17.1" hidden="false" customHeight="true" outlineLevel="0" collapsed="false">
      <c r="G217" s="545"/>
      <c r="H217" s="545"/>
    </row>
    <row r="218" s="138" customFormat="true" ht="17.1" hidden="false" customHeight="true" outlineLevel="0" collapsed="false">
      <c r="A218" s="303"/>
      <c r="B218" s="137"/>
      <c r="C218" s="287"/>
      <c r="D218" s="445"/>
      <c r="E218" s="463" t="s">
        <v>80</v>
      </c>
      <c r="F218" s="615"/>
      <c r="G218" s="615"/>
      <c r="H218" s="615"/>
      <c r="I218" s="615"/>
      <c r="J218" s="616"/>
      <c r="K218" s="616"/>
      <c r="L218" s="616"/>
      <c r="M218" s="617"/>
      <c r="N218" s="617"/>
      <c r="O218" s="617"/>
      <c r="P218" s="618"/>
      <c r="Q218" s="181"/>
      <c r="R218" s="181"/>
      <c r="S218" s="181"/>
      <c r="T218" s="181"/>
      <c r="U218" s="181"/>
      <c r="V218" s="181"/>
      <c r="W218" s="181"/>
      <c r="X218" s="181"/>
    </row>
    <row r="220" s="542" customFormat="true" ht="17.1" hidden="false" customHeight="true" outlineLevel="0" collapsed="false">
      <c r="A220" s="542" t="s">
        <v>311</v>
      </c>
      <c r="B220" s="542" t="s">
        <v>312</v>
      </c>
      <c r="C220" s="542" t="s">
        <v>313</v>
      </c>
    </row>
    <row r="222" s="57" customFormat="true" ht="20.1" hidden="false" customHeight="true" outlineLevel="0" collapsed="false">
      <c r="A222" s="619"/>
      <c r="B222" s="55"/>
      <c r="C222" s="56"/>
      <c r="D222" s="131"/>
      <c r="F222" s="620" t="s">
        <v>314</v>
      </c>
      <c r="G222" s="106"/>
      <c r="I222" s="59"/>
    </row>
    <row r="223" s="57" customFormat="true" ht="22.5" hidden="false" customHeight="false" outlineLevel="0" collapsed="false">
      <c r="A223" s="619"/>
      <c r="B223" s="126"/>
      <c r="C223" s="56"/>
      <c r="D223" s="127"/>
      <c r="E223" s="128" t="s">
        <v>315</v>
      </c>
      <c r="F223" s="113"/>
      <c r="G223" s="106"/>
      <c r="I223" s="59"/>
    </row>
    <row r="224" s="57" customFormat="true" ht="19.5" hidden="false" customHeight="false" outlineLevel="0" collapsed="false">
      <c r="A224" s="619"/>
      <c r="B224" s="126"/>
      <c r="C224" s="56"/>
      <c r="D224" s="127"/>
      <c r="E224" s="128" t="s">
        <v>316</v>
      </c>
      <c r="F224" s="113"/>
      <c r="G224" s="106"/>
      <c r="I224" s="59"/>
    </row>
    <row r="225" s="57" customFormat="true" ht="13.5" hidden="false" customHeight="true" outlineLevel="0" collapsed="false">
      <c r="A225" s="55"/>
      <c r="B225" s="55"/>
      <c r="C225" s="56"/>
      <c r="D225" s="79"/>
      <c r="E225" s="86"/>
      <c r="F225" s="621"/>
      <c r="G225" s="131"/>
      <c r="I225" s="59"/>
    </row>
    <row r="226" s="57" customFormat="true" ht="20.1" hidden="false" customHeight="true" outlineLevel="0" collapsed="false">
      <c r="A226" s="619"/>
      <c r="B226" s="55"/>
      <c r="C226" s="56"/>
      <c r="D226" s="131"/>
      <c r="F226" s="620" t="s">
        <v>317</v>
      </c>
      <c r="G226" s="106"/>
      <c r="I226" s="59"/>
    </row>
    <row r="227" s="57" customFormat="true" ht="22.5" hidden="false" customHeight="false" outlineLevel="0" collapsed="false">
      <c r="A227" s="619"/>
      <c r="B227" s="126"/>
      <c r="C227" s="56"/>
      <c r="D227" s="127"/>
      <c r="E227" s="129" t="s">
        <v>62</v>
      </c>
      <c r="F227" s="113"/>
      <c r="G227" s="106"/>
      <c r="I227" s="59"/>
    </row>
    <row r="228" s="57" customFormat="true" ht="22.5" hidden="false" customHeight="false" outlineLevel="0" collapsed="false">
      <c r="A228" s="619"/>
      <c r="B228" s="126"/>
      <c r="C228" s="56"/>
      <c r="D228" s="127"/>
      <c r="E228" s="129" t="s">
        <v>318</v>
      </c>
      <c r="F228" s="113"/>
      <c r="G228" s="106"/>
      <c r="I228" s="59"/>
    </row>
    <row r="229" s="57" customFormat="true" ht="13.5" hidden="false" customHeight="true" outlineLevel="0" collapsed="false">
      <c r="A229" s="55"/>
      <c r="B229" s="55"/>
      <c r="C229" s="56"/>
      <c r="D229" s="79"/>
      <c r="E229" s="86"/>
      <c r="F229" s="621"/>
      <c r="G229" s="131"/>
      <c r="I229" s="59"/>
    </row>
    <row r="230" s="57" customFormat="true" ht="20.1" hidden="false" customHeight="true" outlineLevel="0" collapsed="false">
      <c r="A230" s="619"/>
      <c r="B230" s="55"/>
      <c r="C230" s="56"/>
      <c r="D230" s="131"/>
      <c r="F230" s="620" t="s">
        <v>319</v>
      </c>
      <c r="G230" s="106"/>
      <c r="I230" s="59"/>
    </row>
    <row r="231" s="57" customFormat="true" ht="22.5" hidden="false" customHeight="false" outlineLevel="0" collapsed="false">
      <c r="A231" s="619"/>
      <c r="B231" s="126"/>
      <c r="C231" s="56"/>
      <c r="D231" s="127"/>
      <c r="E231" s="129" t="s">
        <v>62</v>
      </c>
      <c r="F231" s="113"/>
      <c r="G231" s="106"/>
      <c r="I231" s="59"/>
    </row>
    <row r="232" s="57" customFormat="true" ht="22.5" hidden="false" customHeight="false" outlineLevel="0" collapsed="false">
      <c r="A232" s="619"/>
      <c r="B232" s="126"/>
      <c r="C232" s="56"/>
      <c r="D232" s="127"/>
      <c r="E232" s="129" t="s">
        <v>318</v>
      </c>
      <c r="F232" s="113"/>
      <c r="G232" s="106"/>
      <c r="I232" s="59"/>
    </row>
    <row r="233" s="57" customFormat="true" ht="13.5" hidden="false" customHeight="true" outlineLevel="0" collapsed="false">
      <c r="A233" s="55"/>
      <c r="B233" s="55"/>
      <c r="C233" s="56"/>
      <c r="D233" s="79"/>
      <c r="E233" s="86"/>
      <c r="F233" s="621"/>
      <c r="G233" s="131"/>
      <c r="I233" s="59"/>
    </row>
    <row r="234" s="57" customFormat="true" ht="20.1" hidden="false" customHeight="true" outlineLevel="0" collapsed="false">
      <c r="A234" s="619"/>
      <c r="B234" s="55"/>
      <c r="C234" s="56"/>
      <c r="D234" s="131"/>
      <c r="F234" s="620" t="s">
        <v>320</v>
      </c>
      <c r="G234" s="106"/>
      <c r="I234" s="59"/>
    </row>
    <row r="235" s="57" customFormat="true" ht="22.5" hidden="false" customHeight="false" outlineLevel="0" collapsed="false">
      <c r="A235" s="619"/>
      <c r="B235" s="126"/>
      <c r="C235" s="56"/>
      <c r="D235" s="127"/>
      <c r="E235" s="128" t="s">
        <v>62</v>
      </c>
      <c r="F235" s="113"/>
      <c r="G235" s="106"/>
      <c r="I235" s="59"/>
    </row>
    <row r="236" s="57" customFormat="true" ht="19.5" hidden="false" customHeight="false" outlineLevel="0" collapsed="false">
      <c r="A236" s="619"/>
      <c r="B236" s="126"/>
      <c r="C236" s="56"/>
      <c r="D236" s="127"/>
      <c r="E236" s="128" t="s">
        <v>64</v>
      </c>
      <c r="F236" s="113"/>
      <c r="G236" s="106"/>
      <c r="I236" s="59"/>
    </row>
    <row r="237" s="57" customFormat="true" ht="22.5" hidden="false" customHeight="false" outlineLevel="0" collapsed="false">
      <c r="A237" s="619"/>
      <c r="B237" s="126"/>
      <c r="C237" s="56"/>
      <c r="D237" s="127"/>
      <c r="E237" s="129" t="s">
        <v>318</v>
      </c>
      <c r="F237" s="113"/>
      <c r="G237" s="106"/>
      <c r="I237" s="59"/>
    </row>
    <row r="238" s="57" customFormat="true" ht="19.5" hidden="false" customHeight="false" outlineLevel="0" collapsed="false">
      <c r="A238" s="619"/>
      <c r="B238" s="126"/>
      <c r="C238" s="56"/>
      <c r="D238" s="127"/>
      <c r="E238" s="128" t="s">
        <v>321</v>
      </c>
      <c r="F238" s="113"/>
      <c r="G238" s="106"/>
      <c r="I238" s="59"/>
    </row>
    <row r="240" s="542" customFormat="true" ht="17.1" hidden="false" customHeight="true" outlineLevel="0" collapsed="false">
      <c r="A240" s="542" t="s">
        <v>322</v>
      </c>
    </row>
    <row r="242" s="512" customFormat="true" ht="14.25" hidden="false" customHeight="false" outlineLevel="0" collapsed="false">
      <c r="A242" s="3" t="s">
        <v>82</v>
      </c>
      <c r="B242" s="506"/>
      <c r="C242" s="507"/>
      <c r="D242" s="508"/>
      <c r="E242" s="509"/>
      <c r="F242" s="510"/>
      <c r="G242" s="510"/>
      <c r="H242" s="510"/>
      <c r="I242" s="394"/>
      <c r="J242" s="511"/>
      <c r="K242" s="622"/>
      <c r="M242" s="513" t="e">
        <f aca="false">IF(ISERROR(INDEX(#NAME?,MATCH(E242,#NAME?,0),1)),"",INDEX(#NAME?,MATCH(E242,#NAME?,0),1))</f>
        <v>#N/A</v>
      </c>
    </row>
    <row r="245" s="7" customFormat="true" ht="15" hidden="false" customHeight="false" outlineLevel="0" collapsed="false">
      <c r="A245" s="542" t="s">
        <v>323</v>
      </c>
      <c r="B245" s="542"/>
      <c r="C245" s="542"/>
      <c r="D245" s="542"/>
      <c r="E245" s="542"/>
      <c r="F245" s="542"/>
      <c r="G245" s="542"/>
      <c r="H245" s="542"/>
      <c r="I245" s="542"/>
      <c r="J245" s="542"/>
      <c r="K245" s="542"/>
      <c r="L245" s="542"/>
      <c r="M245" s="542"/>
      <c r="N245" s="542"/>
      <c r="O245" s="542"/>
      <c r="P245" s="542"/>
      <c r="Q245" s="542"/>
      <c r="R245" s="542"/>
      <c r="S245" s="542"/>
      <c r="T245" s="542"/>
      <c r="U245" s="623"/>
      <c r="V245" s="542"/>
      <c r="W245" s="542"/>
    </row>
    <row r="246" s="7" customFormat="true" ht="15" hidden="false" customHeight="false" outlineLevel="0" collapsed="false">
      <c r="D246" s="624"/>
      <c r="E246" s="624"/>
      <c r="F246" s="624"/>
      <c r="G246" s="624"/>
      <c r="H246" s="624"/>
      <c r="I246" s="624"/>
      <c r="J246" s="624"/>
      <c r="K246" s="624"/>
      <c r="L246" s="624"/>
      <c r="U246" s="625"/>
    </row>
    <row r="247" s="193" customFormat="true" ht="15" hidden="false" customHeight="true" outlineLevel="0" collapsed="false">
      <c r="A247" s="181"/>
      <c r="B247" s="137" t="s">
        <v>91</v>
      </c>
      <c r="C247" s="626"/>
      <c r="D247" s="165" t="n">
        <v>1</v>
      </c>
      <c r="E247" s="391"/>
      <c r="F247" s="184"/>
      <c r="G247" s="165" t="n">
        <v>0</v>
      </c>
      <c r="H247" s="185"/>
      <c r="I247" s="186"/>
      <c r="J247" s="187" t="s">
        <v>93</v>
      </c>
      <c r="K247" s="188"/>
      <c r="L247" s="189"/>
      <c r="M247" s="140" t="e">
        <f aca="false">mergeValue()</f>
        <v>#VALUE!</v>
      </c>
      <c r="N247" s="143"/>
      <c r="O247" s="143"/>
      <c r="P247" s="140" t="e">
        <f aca="false">IF(ISERROR(MATCH(Q247,#NAME?,0)),"n","y")</f>
        <v>#N/A</v>
      </c>
      <c r="Q247" s="143"/>
      <c r="R247" s="140" t="str">
        <f aca="false">K247&amp;"("&amp;L247&amp;")"</f>
        <v>()</v>
      </c>
      <c r="S247" s="137"/>
      <c r="T247" s="137"/>
      <c r="U247" s="190"/>
      <c r="V247" s="137"/>
      <c r="W247" s="137"/>
      <c r="X247" s="137"/>
      <c r="Y247" s="191"/>
      <c r="Z247" s="191"/>
      <c r="AA247" s="192"/>
      <c r="AB247" s="192"/>
      <c r="AC247" s="192"/>
      <c r="AD247" s="192"/>
      <c r="AE247" s="192"/>
      <c r="AF247" s="192"/>
      <c r="AG247" s="192"/>
      <c r="AH247" s="192"/>
      <c r="AI247" s="192"/>
      <c r="AJ247" s="192"/>
      <c r="AK247" s="192"/>
      <c r="AL247" s="192"/>
      <c r="AM247" s="192"/>
      <c r="AN247" s="192"/>
      <c r="AO247" s="192"/>
      <c r="AP247" s="192"/>
      <c r="AQ247" s="192"/>
      <c r="AR247" s="192"/>
      <c r="AS247" s="192"/>
      <c r="AT247" s="192"/>
      <c r="AU247" s="192"/>
      <c r="AV247" s="192"/>
      <c r="AW247" s="192"/>
      <c r="AX247" s="192"/>
      <c r="AY247" s="192"/>
      <c r="AZ247" s="192"/>
      <c r="BA247" s="192"/>
      <c r="BB247" s="192"/>
      <c r="BC247" s="192"/>
      <c r="BD247" s="192"/>
      <c r="BE247" s="192"/>
      <c r="BF247" s="192"/>
      <c r="BG247" s="192"/>
      <c r="BH247" s="192"/>
      <c r="BI247" s="192"/>
      <c r="BJ247" s="192"/>
      <c r="BK247" s="192"/>
      <c r="BL247" s="192"/>
      <c r="BM247" s="192"/>
      <c r="BN247" s="192"/>
      <c r="BO247" s="192"/>
      <c r="BP247" s="192"/>
      <c r="BQ247" s="192"/>
      <c r="BR247" s="192"/>
      <c r="BS247" s="192"/>
      <c r="BT247" s="192"/>
      <c r="BU247" s="192"/>
      <c r="BV247" s="191"/>
      <c r="BW247" s="191"/>
      <c r="BX247" s="191"/>
      <c r="BY247" s="191"/>
      <c r="BZ247" s="191"/>
      <c r="CA247" s="191"/>
      <c r="CB247" s="191"/>
      <c r="CC247" s="191"/>
      <c r="CD247" s="191"/>
      <c r="CE247" s="191"/>
    </row>
    <row r="248" s="193" customFormat="true" ht="15" hidden="false" customHeight="true" outlineLevel="0" collapsed="false">
      <c r="A248" s="181"/>
      <c r="B248" s="181"/>
      <c r="C248" s="626"/>
      <c r="D248" s="165"/>
      <c r="E248" s="391"/>
      <c r="F248" s="186"/>
      <c r="G248" s="627"/>
      <c r="H248" s="188" t="s">
        <v>190</v>
      </c>
      <c r="I248" s="627"/>
      <c r="J248" s="627"/>
      <c r="K248" s="628"/>
      <c r="L248" s="189"/>
      <c r="M248" s="143"/>
      <c r="N248" s="143"/>
      <c r="O248" s="143"/>
      <c r="P248" s="143"/>
      <c r="Q248" s="140"/>
      <c r="R248" s="143"/>
      <c r="S248" s="137"/>
      <c r="T248" s="137"/>
      <c r="U248" s="190"/>
      <c r="V248" s="137"/>
      <c r="W248" s="137"/>
      <c r="X248" s="137"/>
      <c r="Y248" s="191"/>
      <c r="Z248" s="191"/>
      <c r="AA248" s="192"/>
      <c r="AB248" s="192"/>
      <c r="AC248" s="192"/>
      <c r="AD248" s="192"/>
      <c r="AE248" s="192"/>
      <c r="AF248" s="192"/>
      <c r="AG248" s="192"/>
      <c r="AH248" s="192"/>
      <c r="AI248" s="192"/>
      <c r="AJ248" s="192"/>
      <c r="AK248" s="192"/>
      <c r="AL248" s="192"/>
      <c r="AM248" s="192"/>
      <c r="AN248" s="192"/>
      <c r="AO248" s="192"/>
      <c r="AP248" s="192"/>
      <c r="AQ248" s="192"/>
      <c r="AR248" s="192"/>
      <c r="AS248" s="192"/>
      <c r="AT248" s="192"/>
      <c r="AU248" s="192"/>
      <c r="AV248" s="192"/>
      <c r="AW248" s="192"/>
      <c r="AX248" s="192"/>
      <c r="AY248" s="192"/>
      <c r="AZ248" s="192"/>
      <c r="BA248" s="192"/>
      <c r="BB248" s="192"/>
      <c r="BC248" s="192"/>
      <c r="BD248" s="192"/>
      <c r="BE248" s="192"/>
      <c r="BF248" s="192"/>
      <c r="BG248" s="192"/>
      <c r="BH248" s="192"/>
      <c r="BI248" s="192"/>
      <c r="BJ248" s="192"/>
      <c r="BK248" s="192"/>
      <c r="BL248" s="192"/>
      <c r="BM248" s="192"/>
      <c r="BN248" s="192"/>
      <c r="BO248" s="192"/>
      <c r="BP248" s="192"/>
      <c r="BQ248" s="192"/>
      <c r="BR248" s="192"/>
      <c r="BS248" s="192"/>
      <c r="BT248" s="192"/>
      <c r="BU248" s="192"/>
      <c r="BV248" s="191"/>
      <c r="BW248" s="191"/>
      <c r="BX248" s="191"/>
      <c r="BY248" s="191"/>
      <c r="BZ248" s="191"/>
      <c r="CA248" s="191"/>
      <c r="CB248" s="191"/>
      <c r="CC248" s="191"/>
      <c r="CD248" s="191"/>
      <c r="CE248" s="191"/>
    </row>
    <row r="249" s="7" customFormat="true" ht="15" hidden="false" customHeight="false" outlineLevel="0" collapsed="false">
      <c r="Q249" s="629"/>
      <c r="U249" s="625"/>
    </row>
    <row r="250" s="7" customFormat="true" ht="15" hidden="false" customHeight="false" outlineLevel="0" collapsed="false">
      <c r="A250" s="542" t="s">
        <v>324</v>
      </c>
      <c r="B250" s="542"/>
      <c r="C250" s="542"/>
      <c r="D250" s="542"/>
      <c r="E250" s="542"/>
      <c r="F250" s="542"/>
      <c r="G250" s="542"/>
      <c r="H250" s="542"/>
      <c r="I250" s="542"/>
      <c r="J250" s="542"/>
      <c r="K250" s="542"/>
      <c r="L250" s="542"/>
      <c r="M250" s="542"/>
      <c r="N250" s="542"/>
      <c r="O250" s="542"/>
      <c r="P250" s="542"/>
      <c r="Q250" s="630"/>
      <c r="R250" s="542"/>
      <c r="S250" s="542"/>
      <c r="T250" s="542"/>
      <c r="U250" s="623"/>
      <c r="V250" s="542"/>
      <c r="W250" s="542"/>
    </row>
    <row r="251" s="7" customFormat="true" ht="15" hidden="false" customHeight="false" outlineLevel="0" collapsed="false">
      <c r="F251" s="624"/>
      <c r="G251" s="624"/>
      <c r="H251" s="624"/>
      <c r="I251" s="624"/>
      <c r="J251" s="624"/>
      <c r="K251" s="624"/>
      <c r="L251" s="624"/>
      <c r="Q251" s="629"/>
      <c r="U251" s="625"/>
    </row>
    <row r="252" s="193" customFormat="true" ht="15" hidden="false" customHeight="true" outlineLevel="0" collapsed="false">
      <c r="A252" s="181"/>
      <c r="B252" s="137" t="s">
        <v>91</v>
      </c>
      <c r="C252" s="631"/>
      <c r="D252" s="169"/>
      <c r="E252" s="632"/>
      <c r="F252" s="184"/>
      <c r="G252" s="165" t="n">
        <v>0</v>
      </c>
      <c r="H252" s="197"/>
      <c r="I252" s="186"/>
      <c r="J252" s="187" t="s">
        <v>93</v>
      </c>
      <c r="K252" s="188"/>
      <c r="L252" s="189"/>
      <c r="M252" s="140" t="e">
        <f aca="false">mergeValue()</f>
        <v>#VALUE!</v>
      </c>
      <c r="N252" s="143"/>
      <c r="O252" s="143"/>
      <c r="P252" s="143"/>
      <c r="Q252" s="143"/>
      <c r="R252" s="140" t="str">
        <f aca="false">K252&amp;"("&amp;L252&amp;")"</f>
        <v>()</v>
      </c>
      <c r="S252" s="137"/>
      <c r="T252" s="137"/>
      <c r="U252" s="190"/>
      <c r="V252" s="137"/>
      <c r="W252" s="137"/>
      <c r="X252" s="137"/>
      <c r="Y252" s="191"/>
      <c r="Z252" s="191"/>
      <c r="AA252" s="192"/>
      <c r="AB252" s="192"/>
      <c r="AC252" s="192"/>
      <c r="AD252" s="192"/>
      <c r="AE252" s="192"/>
      <c r="AF252" s="192"/>
      <c r="AG252" s="192"/>
      <c r="AH252" s="192"/>
      <c r="AI252" s="192"/>
      <c r="AJ252" s="192"/>
      <c r="AK252" s="192"/>
      <c r="AL252" s="192"/>
      <c r="AM252" s="192"/>
      <c r="AN252" s="192"/>
      <c r="AO252" s="192"/>
      <c r="AP252" s="192"/>
      <c r="AQ252" s="192"/>
      <c r="AR252" s="192"/>
      <c r="AS252" s="192"/>
      <c r="AT252" s="192"/>
      <c r="AU252" s="192"/>
      <c r="AV252" s="192"/>
      <c r="AW252" s="192"/>
      <c r="AX252" s="192"/>
      <c r="AY252" s="192"/>
      <c r="AZ252" s="192"/>
      <c r="BA252" s="192"/>
      <c r="BB252" s="192"/>
      <c r="BC252" s="192"/>
      <c r="BD252" s="192"/>
      <c r="BE252" s="192"/>
      <c r="BF252" s="192"/>
      <c r="BG252" s="192"/>
      <c r="BH252" s="192"/>
      <c r="BI252" s="192"/>
      <c r="BJ252" s="192"/>
      <c r="BK252" s="192"/>
      <c r="BL252" s="192"/>
      <c r="BM252" s="192"/>
      <c r="BN252" s="192"/>
      <c r="BO252" s="192"/>
      <c r="BP252" s="192"/>
      <c r="BQ252" s="192"/>
      <c r="BR252" s="192"/>
      <c r="BS252" s="192"/>
      <c r="BT252" s="192"/>
      <c r="BU252" s="192"/>
      <c r="BV252" s="191"/>
      <c r="BW252" s="191"/>
      <c r="BX252" s="191"/>
      <c r="BY252" s="191"/>
      <c r="BZ252" s="191"/>
      <c r="CA252" s="191"/>
      <c r="CB252" s="191"/>
      <c r="CC252" s="191"/>
      <c r="CD252" s="191"/>
      <c r="CE252" s="191"/>
    </row>
    <row r="253" s="193" customFormat="true" ht="15" hidden="false" customHeight="true" outlineLevel="0" collapsed="false">
      <c r="A253" s="181"/>
      <c r="B253" s="181"/>
      <c r="C253" s="631"/>
      <c r="D253" s="169"/>
      <c r="E253" s="632"/>
      <c r="F253" s="184"/>
      <c r="G253" s="165"/>
      <c r="H253" s="197"/>
      <c r="I253" s="627"/>
      <c r="J253" s="627"/>
      <c r="K253" s="188" t="s">
        <v>189</v>
      </c>
      <c r="L253" s="189"/>
      <c r="M253" s="143"/>
      <c r="N253" s="143"/>
      <c r="O253" s="143"/>
      <c r="P253" s="143"/>
      <c r="Q253" s="140"/>
      <c r="R253" s="143"/>
      <c r="S253" s="137"/>
      <c r="T253" s="137"/>
      <c r="U253" s="190"/>
      <c r="V253" s="137"/>
      <c r="W253" s="137"/>
      <c r="X253" s="137"/>
      <c r="Y253" s="191"/>
      <c r="Z253" s="191"/>
      <c r="AA253" s="192"/>
      <c r="AB253" s="192"/>
      <c r="AC253" s="192"/>
      <c r="AD253" s="192"/>
      <c r="AE253" s="192"/>
      <c r="AF253" s="192"/>
      <c r="AG253" s="192"/>
      <c r="AH253" s="192"/>
      <c r="AI253" s="192"/>
      <c r="AJ253" s="192"/>
      <c r="AK253" s="192"/>
      <c r="AL253" s="192"/>
      <c r="AM253" s="192"/>
      <c r="AN253" s="192"/>
      <c r="AO253" s="192"/>
      <c r="AP253" s="192"/>
      <c r="AQ253" s="192"/>
      <c r="AR253" s="192"/>
      <c r="AS253" s="192"/>
      <c r="AT253" s="192"/>
      <c r="AU253" s="192"/>
      <c r="AV253" s="192"/>
      <c r="AW253" s="192"/>
      <c r="AX253" s="192"/>
      <c r="AY253" s="192"/>
      <c r="AZ253" s="192"/>
      <c r="BA253" s="192"/>
      <c r="BB253" s="192"/>
      <c r="BC253" s="192"/>
      <c r="BD253" s="192"/>
      <c r="BE253" s="192"/>
      <c r="BF253" s="192"/>
      <c r="BG253" s="192"/>
      <c r="BH253" s="192"/>
      <c r="BI253" s="192"/>
      <c r="BJ253" s="192"/>
      <c r="BK253" s="192"/>
      <c r="BL253" s="192"/>
      <c r="BM253" s="192"/>
      <c r="BN253" s="192"/>
      <c r="BO253" s="192"/>
      <c r="BP253" s="192"/>
      <c r="BQ253" s="192"/>
      <c r="BR253" s="192"/>
      <c r="BS253" s="192"/>
      <c r="BT253" s="192"/>
      <c r="BU253" s="192"/>
      <c r="BV253" s="191"/>
      <c r="BW253" s="191"/>
      <c r="BX253" s="191"/>
      <c r="BY253" s="191"/>
      <c r="BZ253" s="191"/>
      <c r="CA253" s="191"/>
      <c r="CB253" s="191"/>
      <c r="CC253" s="191"/>
      <c r="CD253" s="191"/>
      <c r="CE253" s="191"/>
    </row>
    <row r="254" s="7" customFormat="true" ht="15" hidden="false" customHeight="false" outlineLevel="0" collapsed="false">
      <c r="Q254" s="629"/>
      <c r="U254" s="625"/>
    </row>
    <row r="255" s="7" customFormat="true" ht="15" hidden="false" customHeight="false" outlineLevel="0" collapsed="false">
      <c r="A255" s="542" t="s">
        <v>325</v>
      </c>
      <c r="B255" s="542"/>
      <c r="C255" s="542"/>
      <c r="D255" s="542"/>
      <c r="E255" s="542"/>
      <c r="F255" s="542"/>
      <c r="G255" s="542"/>
      <c r="H255" s="542"/>
      <c r="I255" s="542"/>
      <c r="J255" s="542"/>
      <c r="K255" s="542"/>
      <c r="L255" s="542"/>
      <c r="M255" s="542"/>
      <c r="N255" s="542"/>
      <c r="O255" s="542"/>
      <c r="P255" s="542"/>
      <c r="Q255" s="630"/>
      <c r="R255" s="542"/>
      <c r="S255" s="542"/>
      <c r="T255" s="542"/>
      <c r="U255" s="623"/>
      <c r="V255" s="542"/>
      <c r="W255" s="542"/>
    </row>
    <row r="256" s="7" customFormat="true" ht="15" hidden="false" customHeight="false" outlineLevel="0" collapsed="false">
      <c r="Q256" s="629"/>
      <c r="U256" s="625"/>
    </row>
    <row r="257" s="193" customFormat="true" ht="15" hidden="false" customHeight="true" outlineLevel="0" collapsed="false">
      <c r="A257" s="181"/>
      <c r="B257" s="137" t="s">
        <v>91</v>
      </c>
      <c r="C257" s="631"/>
      <c r="D257" s="7"/>
      <c r="E257" s="633"/>
      <c r="F257" s="7"/>
      <c r="G257" s="7"/>
      <c r="H257" s="7"/>
      <c r="I257" s="242"/>
      <c r="J257" s="165" t="n">
        <v>0</v>
      </c>
      <c r="K257" s="197"/>
      <c r="L257" s="198"/>
      <c r="M257" s="140" t="e">
        <f aca="false">mergeValue()</f>
        <v>#VALUE!</v>
      </c>
      <c r="N257" s="143"/>
      <c r="O257" s="143"/>
      <c r="P257" s="143"/>
      <c r="Q257" s="143"/>
      <c r="R257" s="140" t="str">
        <f aca="false">K257&amp;" ("&amp;L257&amp;")"</f>
        <v> ()</v>
      </c>
      <c r="S257" s="137"/>
      <c r="T257" s="137"/>
      <c r="U257" s="190"/>
      <c r="V257" s="137"/>
      <c r="W257" s="137"/>
      <c r="X257" s="137"/>
      <c r="Y257" s="191"/>
      <c r="Z257" s="191"/>
      <c r="AA257" s="192"/>
      <c r="AB257" s="192"/>
      <c r="AC257" s="192"/>
      <c r="AD257" s="192"/>
      <c r="AE257" s="192"/>
      <c r="AF257" s="192"/>
      <c r="AG257" s="192"/>
      <c r="AH257" s="192"/>
      <c r="AI257" s="192"/>
      <c r="AJ257" s="192"/>
      <c r="AK257" s="192"/>
      <c r="AL257" s="192"/>
      <c r="AM257" s="192"/>
      <c r="AN257" s="192"/>
      <c r="AO257" s="192"/>
      <c r="AP257" s="192"/>
      <c r="AQ257" s="192"/>
      <c r="AR257" s="192"/>
      <c r="AS257" s="192"/>
      <c r="AT257" s="192"/>
      <c r="AU257" s="192"/>
      <c r="AV257" s="192"/>
      <c r="AW257" s="192"/>
      <c r="AX257" s="192"/>
      <c r="AY257" s="192"/>
      <c r="AZ257" s="192"/>
      <c r="BA257" s="192"/>
      <c r="BB257" s="192"/>
      <c r="BC257" s="192"/>
      <c r="BD257" s="192"/>
      <c r="BE257" s="192"/>
      <c r="BF257" s="192"/>
      <c r="BG257" s="192"/>
      <c r="BH257" s="192"/>
      <c r="BI257" s="192"/>
      <c r="BJ257" s="192"/>
      <c r="BK257" s="192"/>
      <c r="BL257" s="192"/>
      <c r="BM257" s="192"/>
      <c r="BN257" s="192"/>
      <c r="BO257" s="192"/>
      <c r="BP257" s="192"/>
      <c r="BQ257" s="192"/>
      <c r="BR257" s="192"/>
      <c r="BS257" s="192"/>
      <c r="BT257" s="192"/>
      <c r="BU257" s="192"/>
      <c r="BV257" s="191"/>
      <c r="BW257" s="191"/>
      <c r="BX257" s="191"/>
      <c r="BY257" s="191"/>
      <c r="BZ257" s="191"/>
      <c r="CA257" s="191"/>
      <c r="CB257" s="191"/>
      <c r="CC257" s="191"/>
      <c r="CD257" s="191"/>
      <c r="CE257" s="191"/>
    </row>
    <row r="259" customFormat="false" ht="11.25" hidden="false" customHeight="false" outlineLevel="0" collapsed="false"/>
    <row r="260" s="542" customFormat="true" ht="11.25" hidden="false" customHeight="false" outlineLevel="0" collapsed="false">
      <c r="A260" s="542" t="s">
        <v>326</v>
      </c>
    </row>
    <row r="261" customFormat="false" ht="11.25" hidden="false" customHeight="false" outlineLevel="0" collapsed="false"/>
    <row r="262" s="138" customFormat="true" ht="20.1" hidden="false" customHeight="true" outlineLevel="0" collapsed="false">
      <c r="A262" s="303"/>
      <c r="B262" s="137"/>
      <c r="C262" s="287"/>
      <c r="D262" s="299"/>
      <c r="E262" s="634"/>
      <c r="F262" s="635"/>
      <c r="G262" s="467"/>
      <c r="I262" s="140"/>
      <c r="J262" s="140"/>
    </row>
    <row r="263" customFormat="false" ht="11.25" hidden="false" customHeight="false" outlineLevel="0" collapsed="false"/>
    <row r="264" customFormat="false" ht="11.25" hidden="false" customHeight="false" outlineLevel="0" collapsed="false"/>
    <row r="265" s="542" customFormat="true" ht="11.25" hidden="false" customHeight="false" outlineLevel="0" collapsed="false">
      <c r="A265" s="542" t="s">
        <v>327</v>
      </c>
    </row>
    <row r="266" customFormat="false" ht="11.25" hidden="false" customHeight="false" outlineLevel="0" collapsed="false"/>
    <row r="267" s="138" customFormat="true" ht="20.1" hidden="false" customHeight="true" outlineLevel="0" collapsed="false">
      <c r="A267" s="298"/>
      <c r="B267" s="137"/>
      <c r="C267" s="287"/>
      <c r="D267" s="299"/>
      <c r="E267" s="636"/>
      <c r="F267" s="320" t="s">
        <v>136</v>
      </c>
      <c r="G267" s="320" t="s">
        <v>136</v>
      </c>
      <c r="H267" s="511"/>
      <c r="I267" s="140"/>
      <c r="K267" s="140"/>
      <c r="L267" s="140"/>
    </row>
    <row r="268" customFormat="false" ht="11.25" hidden="false" customHeight="false" outlineLevel="0" collapsed="false"/>
    <row r="269" customFormat="false" ht="11.25" hidden="false" customHeight="false" outlineLevel="0" collapsed="false"/>
    <row r="270" s="542" customFormat="true" ht="11.25" hidden="false" customHeight="false" outlineLevel="0" collapsed="false">
      <c r="A270" s="542" t="s">
        <v>328</v>
      </c>
    </row>
    <row r="271" customFormat="false" ht="11.25" hidden="false" customHeight="false" outlineLevel="0" collapsed="false"/>
    <row r="272" s="138" customFormat="true" ht="20.1" hidden="false" customHeight="true" outlineLevel="0" collapsed="false">
      <c r="A272" s="298"/>
      <c r="B272" s="137"/>
      <c r="C272" s="287"/>
      <c r="D272" s="299"/>
      <c r="E272" s="636"/>
      <c r="F272" s="320" t="s">
        <v>136</v>
      </c>
      <c r="G272" s="301"/>
      <c r="H272" s="320" t="s">
        <v>136</v>
      </c>
      <c r="I272" s="140"/>
      <c r="K272" s="140"/>
      <c r="L272" s="140"/>
    </row>
    <row r="273" customFormat="false" ht="11.25" hidden="false" customHeight="false" outlineLevel="0" collapsed="false"/>
    <row r="274" customFormat="false" ht="11.25" hidden="false" customHeight="false" outlineLevel="0" collapsed="false"/>
    <row r="275" s="542" customFormat="true" ht="11.25" hidden="false" customHeight="false" outlineLevel="0" collapsed="false">
      <c r="A275" s="542" t="s">
        <v>329</v>
      </c>
    </row>
    <row r="276" customFormat="false" ht="11.25" hidden="false" customHeight="false" outlineLevel="0" collapsed="false"/>
    <row r="277" s="138" customFormat="true" ht="20.1" hidden="false" customHeight="true" outlineLevel="0" collapsed="false">
      <c r="A277" s="298"/>
      <c r="B277" s="137"/>
      <c r="C277" s="287"/>
      <c r="D277" s="299"/>
      <c r="E277" s="637" t="n">
        <f aca="false">E276</f>
        <v>0</v>
      </c>
      <c r="F277" s="320" t="s">
        <v>136</v>
      </c>
      <c r="G277" s="301"/>
      <c r="H277" s="320" t="s">
        <v>136</v>
      </c>
      <c r="I277" s="140"/>
      <c r="K277" s="140"/>
      <c r="L277" s="140"/>
    </row>
    <row r="278" s="138" customFormat="true" ht="14.25" hidden="false" customHeight="false" outlineLevel="0" collapsed="false">
      <c r="A278" s="298"/>
      <c r="B278" s="137"/>
      <c r="C278" s="287"/>
      <c r="D278" s="638"/>
      <c r="E278" s="639"/>
      <c r="F278" s="640"/>
      <c r="G278" s="2"/>
      <c r="H278" s="640"/>
      <c r="I278" s="140"/>
      <c r="K278" s="140"/>
      <c r="L278" s="140"/>
    </row>
    <row r="280" s="542" customFormat="true" ht="11.25" hidden="false" customHeight="false" outlineLevel="0" collapsed="false">
      <c r="A280" s="542" t="s">
        <v>330</v>
      </c>
    </row>
    <row r="281" customFormat="false" ht="11.25" hidden="false" customHeight="false" outlineLevel="0" collapsed="false"/>
    <row r="282" s="138" customFormat="true" ht="20.1" hidden="false" customHeight="true" outlineLevel="0" collapsed="false">
      <c r="A282" s="298"/>
      <c r="B282" s="137"/>
      <c r="C282" s="287"/>
      <c r="D282" s="299"/>
      <c r="E282" s="637" t="n">
        <f aca="false">E281</f>
        <v>0</v>
      </c>
      <c r="F282" s="320" t="s">
        <v>136</v>
      </c>
      <c r="G282" s="641"/>
      <c r="H282" s="320" t="s">
        <v>136</v>
      </c>
      <c r="I282" s="140"/>
      <c r="K282" s="140"/>
      <c r="L282" s="140"/>
    </row>
    <row r="285" s="542" customFormat="true" ht="17.1" hidden="false" customHeight="true" outlineLevel="0" collapsed="false">
      <c r="A285" s="542" t="s">
        <v>331</v>
      </c>
    </row>
    <row r="287" s="263" customFormat="true" ht="409.5" hidden="false" customHeight="false" outlineLevel="0" collapsed="false">
      <c r="A287" s="275" t="n">
        <v>1</v>
      </c>
      <c r="B287" s="262"/>
      <c r="C287" s="262"/>
      <c r="D287" s="262"/>
      <c r="F287" s="270" t="e">
        <f aca="false">"2." &amp;mergeValue()</f>
        <v>#VALUE!</v>
      </c>
      <c r="G287" s="271" t="s">
        <v>131</v>
      </c>
      <c r="H287" s="272"/>
      <c r="I287" s="273" t="s">
        <v>132</v>
      </c>
      <c r="J287" s="274"/>
      <c r="K287" s="262"/>
      <c r="L287" s="262"/>
      <c r="M287" s="262"/>
      <c r="N287" s="262"/>
      <c r="O287" s="262"/>
      <c r="P287" s="262"/>
      <c r="Q287" s="262"/>
      <c r="R287" s="262"/>
      <c r="S287" s="262"/>
      <c r="T287" s="262"/>
    </row>
    <row r="288" s="263" customFormat="true" ht="90" hidden="false" customHeight="false" outlineLevel="0" collapsed="false">
      <c r="A288" s="275"/>
      <c r="B288" s="262"/>
      <c r="C288" s="262"/>
      <c r="D288" s="262"/>
      <c r="F288" s="270" t="e">
        <f aca="false">"3." &amp;mergeValue()</f>
        <v>#VALUE!</v>
      </c>
      <c r="G288" s="271" t="s">
        <v>133</v>
      </c>
      <c r="H288" s="272"/>
      <c r="I288" s="273" t="s">
        <v>134</v>
      </c>
      <c r="J288" s="274"/>
      <c r="K288" s="262"/>
      <c r="L288" s="262"/>
      <c r="M288" s="262"/>
      <c r="N288" s="262"/>
      <c r="O288" s="262"/>
      <c r="P288" s="262"/>
      <c r="Q288" s="262"/>
      <c r="R288" s="262"/>
      <c r="S288" s="262"/>
      <c r="T288" s="262"/>
    </row>
    <row r="289" s="263" customFormat="true" ht="45" hidden="false" customHeight="false" outlineLevel="0" collapsed="false">
      <c r="A289" s="275"/>
      <c r="B289" s="262"/>
      <c r="C289" s="262"/>
      <c r="D289" s="262"/>
      <c r="F289" s="270" t="e">
        <f aca="false">"4."&amp;mergeValue()</f>
        <v>#VALUE!</v>
      </c>
      <c r="G289" s="271" t="s">
        <v>135</v>
      </c>
      <c r="H289" s="266" t="s">
        <v>136</v>
      </c>
      <c r="I289" s="273"/>
      <c r="J289" s="274"/>
      <c r="K289" s="262"/>
      <c r="L289" s="262"/>
      <c r="M289" s="262"/>
      <c r="N289" s="262"/>
      <c r="O289" s="262"/>
      <c r="P289" s="262"/>
      <c r="Q289" s="262"/>
      <c r="R289" s="262"/>
      <c r="S289" s="262"/>
      <c r="T289" s="262"/>
    </row>
    <row r="290" s="263" customFormat="true" ht="101.25" hidden="false" customHeight="false" outlineLevel="0" collapsed="false">
      <c r="A290" s="275"/>
      <c r="B290" s="275" t="n">
        <v>1</v>
      </c>
      <c r="C290" s="275"/>
      <c r="D290" s="275"/>
      <c r="F290" s="270" t="e">
        <f aca="false">"4."&amp;mergeValue() &amp;"."&amp;mergeValue()</f>
        <v>#VALUE!</v>
      </c>
      <c r="G290" s="276" t="s">
        <v>137</v>
      </c>
      <c r="H290" s="272" t="e">
        <f aca="false">IF(#NAME?="","",#NAME?)</f>
        <v>#N/A</v>
      </c>
      <c r="I290" s="273" t="s">
        <v>138</v>
      </c>
      <c r="J290" s="274"/>
      <c r="K290" s="262"/>
      <c r="L290" s="262"/>
      <c r="M290" s="262"/>
      <c r="N290" s="262"/>
      <c r="O290" s="262"/>
      <c r="P290" s="262"/>
      <c r="Q290" s="262"/>
      <c r="R290" s="262"/>
      <c r="S290" s="262"/>
      <c r="T290" s="262"/>
    </row>
    <row r="291" s="263" customFormat="true" ht="191.25" hidden="false" customHeight="false" outlineLevel="0" collapsed="false">
      <c r="A291" s="275"/>
      <c r="B291" s="275"/>
      <c r="C291" s="275" t="n">
        <v>1</v>
      </c>
      <c r="D291" s="275"/>
      <c r="F291" s="270" t="e">
        <f aca="false">"4."&amp;mergeValue() &amp;"."&amp;mergeValue()&amp;"."&amp;mergeValue()</f>
        <v>#VALUE!</v>
      </c>
      <c r="G291" s="277" t="s">
        <v>139</v>
      </c>
      <c r="H291" s="272"/>
      <c r="I291" s="273" t="s">
        <v>140</v>
      </c>
      <c r="J291" s="274"/>
      <c r="K291" s="262"/>
      <c r="L291" s="262"/>
      <c r="M291" s="262"/>
      <c r="N291" s="262"/>
      <c r="O291" s="262"/>
      <c r="P291" s="262"/>
      <c r="Q291" s="262"/>
      <c r="R291" s="262"/>
      <c r="S291" s="262"/>
      <c r="T291" s="262"/>
    </row>
    <row r="292" s="263" customFormat="true" ht="33.75" hidden="false" customHeight="true" outlineLevel="0" collapsed="false">
      <c r="A292" s="275"/>
      <c r="B292" s="275"/>
      <c r="C292" s="275"/>
      <c r="D292" s="275" t="n">
        <v>1</v>
      </c>
      <c r="F292" s="270" t="e">
        <f aca="false">"4."&amp;mergeValue() &amp;"."&amp;mergeValue()&amp;"."&amp;mergeValue()&amp;"."&amp;mergeValue()</f>
        <v>#VALUE!</v>
      </c>
      <c r="G292" s="278" t="s">
        <v>141</v>
      </c>
      <c r="H292" s="272"/>
      <c r="I292" s="279" t="s">
        <v>142</v>
      </c>
      <c r="J292" s="274"/>
      <c r="K292" s="262"/>
      <c r="L292" s="262"/>
      <c r="M292" s="262"/>
      <c r="N292" s="262"/>
      <c r="O292" s="262"/>
      <c r="P292" s="262"/>
      <c r="Q292" s="262"/>
      <c r="R292" s="262"/>
      <c r="S292" s="262"/>
      <c r="T292" s="262"/>
    </row>
    <row r="293" s="263" customFormat="true" ht="18.75" hidden="false" customHeight="false" outlineLevel="0" collapsed="false">
      <c r="A293" s="275"/>
      <c r="B293" s="275"/>
      <c r="C293" s="275"/>
      <c r="D293" s="275"/>
      <c r="F293" s="642"/>
      <c r="G293" s="643" t="s">
        <v>189</v>
      </c>
      <c r="H293" s="644"/>
      <c r="I293" s="279"/>
      <c r="J293" s="274"/>
      <c r="K293" s="262"/>
      <c r="L293" s="262"/>
      <c r="M293" s="262"/>
      <c r="N293" s="262"/>
      <c r="O293" s="262"/>
      <c r="P293" s="262"/>
      <c r="Q293" s="262"/>
      <c r="R293" s="262"/>
      <c r="S293" s="262"/>
      <c r="T293" s="262"/>
    </row>
    <row r="294" s="263" customFormat="true" ht="18.75" hidden="false" customHeight="false" outlineLevel="0" collapsed="false">
      <c r="A294" s="275"/>
      <c r="B294" s="275"/>
      <c r="C294" s="275"/>
      <c r="D294" s="275"/>
      <c r="F294" s="336"/>
      <c r="G294" s="411" t="s">
        <v>190</v>
      </c>
      <c r="H294" s="343"/>
      <c r="I294" s="344"/>
      <c r="J294" s="274"/>
      <c r="K294" s="262"/>
      <c r="L294" s="262"/>
      <c r="M294" s="262"/>
      <c r="N294" s="262"/>
      <c r="O294" s="262"/>
      <c r="P294" s="262"/>
      <c r="Q294" s="262"/>
      <c r="R294" s="262"/>
      <c r="S294" s="262"/>
      <c r="T294" s="262"/>
    </row>
    <row r="295" s="263" customFormat="true" ht="18.75" hidden="false" customHeight="false" outlineLevel="0" collapsed="false">
      <c r="A295" s="275"/>
      <c r="B295" s="262"/>
      <c r="C295" s="262"/>
      <c r="D295" s="262"/>
      <c r="F295" s="336"/>
      <c r="G295" s="188" t="s">
        <v>191</v>
      </c>
      <c r="H295" s="343"/>
      <c r="I295" s="344"/>
      <c r="J295" s="274"/>
      <c r="K295" s="262"/>
      <c r="L295" s="262"/>
      <c r="M295" s="262"/>
      <c r="N295" s="262"/>
      <c r="O295" s="262"/>
      <c r="P295" s="262"/>
      <c r="Q295" s="262"/>
      <c r="R295" s="262"/>
      <c r="S295" s="262"/>
      <c r="T295" s="262"/>
    </row>
    <row r="296" s="263" customFormat="true" ht="18.75" hidden="false" customHeight="false" outlineLevel="0" collapsed="false">
      <c r="A296" s="262"/>
      <c r="B296" s="262"/>
      <c r="C296" s="262"/>
      <c r="D296" s="262"/>
      <c r="F296" s="336"/>
      <c r="G296" s="345" t="s">
        <v>192</v>
      </c>
      <c r="H296" s="343"/>
      <c r="I296" s="344"/>
      <c r="J296" s="274"/>
      <c r="K296" s="262"/>
      <c r="L296" s="262"/>
      <c r="M296" s="262"/>
      <c r="N296" s="262"/>
      <c r="O296" s="262"/>
      <c r="P296" s="262"/>
      <c r="Q296" s="262"/>
      <c r="R296" s="262"/>
      <c r="S296" s="262"/>
      <c r="T296" s="262"/>
    </row>
    <row r="301" customFormat="false" ht="17.1" hidden="false" customHeight="true" outlineLevel="0" collapsed="false">
      <c r="C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</row>
    <row r="302" customFormat="false" ht="17.1" hidden="false" customHeight="true" outlineLevel="0" collapsed="false">
      <c r="C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</row>
    <row r="303" customFormat="false" ht="17.1" hidden="false" customHeight="true" outlineLevel="0" collapsed="false">
      <c r="A303" s="542" t="s">
        <v>332</v>
      </c>
      <c r="B303" s="542"/>
      <c r="C303" s="542"/>
      <c r="D303" s="542"/>
      <c r="E303" s="542"/>
      <c r="F303" s="542"/>
      <c r="G303" s="542"/>
      <c r="H303" s="542"/>
      <c r="I303" s="542"/>
      <c r="J303" s="542"/>
      <c r="K303" s="542"/>
      <c r="L303" s="542"/>
      <c r="M303" s="542"/>
      <c r="N303" s="542"/>
      <c r="O303" s="542"/>
      <c r="P303" s="542"/>
      <c r="Q303" s="542"/>
      <c r="R303" s="542"/>
      <c r="S303" s="542"/>
      <c r="T303" s="542"/>
      <c r="U303" s="542"/>
      <c r="V303" s="542"/>
      <c r="W303" s="542"/>
      <c r="X303" s="542"/>
      <c r="Y303" s="542"/>
      <c r="Z303" s="542"/>
      <c r="AA303" s="542"/>
      <c r="AB303" s="542"/>
      <c r="AC303" s="542"/>
      <c r="AD303" s="542"/>
      <c r="AE303" s="542"/>
      <c r="AF303" s="542"/>
      <c r="AG303" s="542"/>
      <c r="AH303" s="542"/>
      <c r="AI303" s="542"/>
      <c r="AJ303" s="542"/>
      <c r="AK303" s="542"/>
      <c r="AL303" s="542"/>
      <c r="AM303" s="542"/>
      <c r="AN303" s="542"/>
      <c r="AO303" s="542"/>
      <c r="AP303" s="542"/>
      <c r="AQ303" s="542"/>
      <c r="AR303" s="542"/>
      <c r="AS303" s="542"/>
      <c r="AT303" s="542"/>
      <c r="AU303" s="542"/>
      <c r="AV303" s="542"/>
      <c r="AW303" s="542"/>
      <c r="AX303" s="542"/>
      <c r="AY303" s="542"/>
      <c r="AZ303" s="542"/>
      <c r="BA303" s="542"/>
      <c r="BB303" s="542"/>
      <c r="BC303" s="542"/>
      <c r="BD303" s="542"/>
      <c r="BE303" s="542"/>
      <c r="BF303" s="542"/>
      <c r="BG303" s="542"/>
      <c r="BH303" s="542"/>
      <c r="BI303" s="542"/>
      <c r="BJ303" s="542"/>
      <c r="BK303" s="542"/>
      <c r="BL303" s="542"/>
      <c r="BM303" s="542"/>
      <c r="BN303" s="542"/>
      <c r="BO303" s="542"/>
      <c r="BP303" s="542"/>
      <c r="BQ303" s="542"/>
      <c r="BR303" s="542"/>
      <c r="BS303" s="542"/>
      <c r="BT303" s="542"/>
      <c r="BU303" s="542"/>
      <c r="BV303" s="542"/>
      <c r="BW303" s="542"/>
      <c r="BX303" s="542"/>
      <c r="BY303" s="542"/>
      <c r="BZ303" s="542"/>
      <c r="CA303" s="542"/>
      <c r="CB303" s="542"/>
      <c r="CC303" s="542"/>
      <c r="CD303" s="542"/>
      <c r="CE303" s="542"/>
    </row>
    <row r="304" customFormat="false" ht="17.1" hidden="false" customHeight="true" outlineLevel="0" collapsed="false">
      <c r="C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</row>
    <row r="305" customFormat="false" ht="17.1" hidden="false" customHeight="true" outlineLevel="0" collapsed="false">
      <c r="A305" s="303"/>
      <c r="B305" s="137"/>
      <c r="C305" s="287"/>
      <c r="D305" s="299"/>
      <c r="E305" s="634"/>
      <c r="F305" s="301"/>
      <c r="G305" s="511"/>
      <c r="H305" s="467"/>
      <c r="I305" s="140"/>
      <c r="J305" s="140"/>
      <c r="K305" s="138"/>
      <c r="L305" s="138"/>
      <c r="M305" s="138"/>
      <c r="N305" s="138"/>
      <c r="O305" s="138"/>
      <c r="P305" s="138"/>
      <c r="Q305" s="138"/>
      <c r="R305" s="138"/>
      <c r="S305" s="138"/>
      <c r="T305" s="138"/>
      <c r="U305" s="138"/>
      <c r="V305" s="138"/>
      <c r="W305" s="138"/>
      <c r="X305" s="138"/>
      <c r="Y305" s="138"/>
      <c r="Z305" s="138"/>
      <c r="AA305" s="138"/>
      <c r="AB305" s="138"/>
      <c r="AC305" s="138"/>
      <c r="AD305" s="138"/>
      <c r="AE305" s="138"/>
      <c r="AF305" s="138"/>
      <c r="AG305" s="138"/>
      <c r="AH305" s="138"/>
      <c r="AI305" s="138"/>
      <c r="AJ305" s="138"/>
      <c r="AK305" s="138"/>
      <c r="AL305" s="138"/>
      <c r="AM305" s="138"/>
      <c r="AN305" s="138"/>
      <c r="AO305" s="138"/>
      <c r="AP305" s="138"/>
      <c r="AQ305" s="138"/>
      <c r="AR305" s="138"/>
      <c r="AS305" s="138"/>
      <c r="AT305" s="138"/>
      <c r="AU305" s="138"/>
      <c r="AV305" s="138"/>
      <c r="AW305" s="138"/>
      <c r="AX305" s="138"/>
      <c r="AY305" s="138"/>
      <c r="AZ305" s="138"/>
      <c r="BA305" s="138"/>
      <c r="BB305" s="138"/>
      <c r="BC305" s="138"/>
      <c r="BD305" s="138"/>
      <c r="BE305" s="138"/>
      <c r="BF305" s="138"/>
      <c r="BG305" s="138"/>
      <c r="BH305" s="138"/>
      <c r="BI305" s="138"/>
      <c r="BJ305" s="138"/>
      <c r="BK305" s="138"/>
      <c r="BL305" s="138"/>
      <c r="BM305" s="138"/>
      <c r="BN305" s="138"/>
      <c r="BO305" s="138"/>
      <c r="BP305" s="138"/>
      <c r="BQ305" s="138"/>
      <c r="BR305" s="138"/>
      <c r="BS305" s="138"/>
      <c r="BT305" s="138"/>
      <c r="BU305" s="138"/>
      <c r="BV305" s="138"/>
      <c r="BW305" s="138"/>
      <c r="BX305" s="138"/>
      <c r="BY305" s="138"/>
      <c r="BZ305" s="138"/>
      <c r="CA305" s="138"/>
      <c r="CB305" s="138"/>
      <c r="CC305" s="138"/>
      <c r="CD305" s="138"/>
      <c r="CE305" s="138"/>
    </row>
    <row r="306" customFormat="false" ht="17.1" hidden="false" customHeight="true" outlineLevel="0" collapsed="false">
      <c r="C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</row>
    <row r="307" customFormat="false" ht="17.1" hidden="false" customHeight="true" outlineLevel="0" collapsed="false">
      <c r="C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</row>
    <row r="308" customFormat="false" ht="17.1" hidden="false" customHeight="true" outlineLevel="0" collapsed="false">
      <c r="A308" s="542" t="s">
        <v>333</v>
      </c>
      <c r="B308" s="542"/>
      <c r="C308" s="542"/>
      <c r="D308" s="542"/>
      <c r="E308" s="542"/>
      <c r="F308" s="542"/>
      <c r="G308" s="542"/>
      <c r="H308" s="542"/>
      <c r="I308" s="542"/>
      <c r="J308" s="542"/>
      <c r="K308" s="542"/>
      <c r="L308" s="542"/>
      <c r="M308" s="542"/>
      <c r="N308" s="542"/>
      <c r="O308" s="542"/>
      <c r="P308" s="542"/>
      <c r="Q308" s="542"/>
      <c r="R308" s="542"/>
      <c r="S308" s="542"/>
      <c r="T308" s="542"/>
      <c r="U308" s="542"/>
      <c r="V308" s="542"/>
      <c r="W308" s="542"/>
      <c r="X308" s="542"/>
      <c r="Y308" s="542"/>
      <c r="Z308" s="542"/>
      <c r="AA308" s="542"/>
      <c r="AB308" s="542"/>
      <c r="AC308" s="542"/>
      <c r="AD308" s="542"/>
      <c r="AE308" s="542"/>
      <c r="AF308" s="542"/>
      <c r="AG308" s="542"/>
      <c r="AH308" s="542"/>
      <c r="AI308" s="542"/>
      <c r="AJ308" s="542"/>
      <c r="AK308" s="542"/>
      <c r="AL308" s="542"/>
      <c r="AM308" s="542"/>
      <c r="AN308" s="542"/>
      <c r="AO308" s="542"/>
      <c r="AP308" s="542"/>
      <c r="AQ308" s="542"/>
      <c r="AR308" s="542"/>
      <c r="AS308" s="542"/>
      <c r="AT308" s="542"/>
      <c r="AU308" s="542"/>
      <c r="AV308" s="542"/>
      <c r="AW308" s="542"/>
      <c r="AX308" s="542"/>
      <c r="AY308" s="542"/>
      <c r="AZ308" s="542"/>
      <c r="BA308" s="542"/>
      <c r="BB308" s="542"/>
      <c r="BC308" s="542"/>
      <c r="BD308" s="542"/>
      <c r="BE308" s="542"/>
      <c r="BF308" s="542"/>
      <c r="BG308" s="542"/>
      <c r="BH308" s="542"/>
      <c r="BI308" s="542"/>
      <c r="BJ308" s="542"/>
      <c r="BK308" s="542"/>
      <c r="BL308" s="542"/>
      <c r="BM308" s="542"/>
      <c r="BN308" s="542"/>
      <c r="BO308" s="542"/>
      <c r="BP308" s="542"/>
      <c r="BQ308" s="542"/>
      <c r="BR308" s="542"/>
      <c r="BS308" s="542"/>
      <c r="BT308" s="542"/>
      <c r="BU308" s="542"/>
      <c r="BV308" s="542"/>
      <c r="BW308" s="542"/>
      <c r="BX308" s="542"/>
      <c r="BY308" s="542"/>
      <c r="BZ308" s="542"/>
      <c r="CA308" s="542"/>
      <c r="CB308" s="542"/>
      <c r="CC308" s="542"/>
      <c r="CD308" s="542"/>
      <c r="CE308" s="542"/>
    </row>
    <row r="309" customFormat="false" ht="17.1" hidden="false" customHeight="true" outlineLevel="0" collapsed="false">
      <c r="C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</row>
    <row r="310" customFormat="false" ht="17.1" hidden="false" customHeight="true" outlineLevel="0" collapsed="false">
      <c r="A310" s="298"/>
      <c r="B310" s="137"/>
      <c r="C310" s="287"/>
      <c r="D310" s="299"/>
      <c r="E310" s="325"/>
      <c r="F310" s="326"/>
      <c r="G310" s="320"/>
      <c r="H310" s="327"/>
      <c r="I310" s="328"/>
      <c r="J310" s="301"/>
      <c r="K310" s="320" t="s">
        <v>136</v>
      </c>
      <c r="L310" s="279" t="s">
        <v>334</v>
      </c>
      <c r="M310" s="319"/>
      <c r="N310" s="140"/>
      <c r="O310" s="140"/>
      <c r="P310" s="138"/>
      <c r="Q310" s="138"/>
      <c r="R310" s="138"/>
      <c r="S310" s="138"/>
      <c r="T310" s="138"/>
      <c r="U310" s="138"/>
      <c r="V310" s="138"/>
      <c r="W310" s="138"/>
      <c r="X310" s="138"/>
      <c r="Y310" s="138"/>
      <c r="Z310" s="138"/>
      <c r="AA310" s="138"/>
      <c r="AB310" s="138"/>
      <c r="AC310" s="138"/>
      <c r="AD310" s="138"/>
      <c r="AE310" s="138"/>
      <c r="AF310" s="138"/>
      <c r="AG310" s="138"/>
      <c r="AH310" s="138"/>
      <c r="AI310" s="138"/>
      <c r="AJ310" s="138"/>
      <c r="AK310" s="138"/>
      <c r="AL310" s="138"/>
      <c r="AM310" s="138"/>
      <c r="AN310" s="138"/>
      <c r="AO310" s="138"/>
      <c r="AP310" s="138"/>
      <c r="AQ310" s="138"/>
      <c r="AR310" s="138"/>
      <c r="AS310" s="138"/>
      <c r="AT310" s="138"/>
      <c r="AU310" s="138"/>
      <c r="AV310" s="138"/>
      <c r="AW310" s="138"/>
      <c r="AX310" s="138"/>
      <c r="AY310" s="138"/>
      <c r="AZ310" s="138"/>
      <c r="BA310" s="138"/>
      <c r="BB310" s="138"/>
      <c r="BC310" s="138"/>
      <c r="BD310" s="138"/>
      <c r="BE310" s="138"/>
      <c r="BF310" s="138"/>
      <c r="BG310" s="138"/>
      <c r="BH310" s="138"/>
      <c r="BI310" s="138"/>
      <c r="BJ310" s="138"/>
      <c r="BK310" s="138"/>
      <c r="BL310" s="138"/>
      <c r="BM310" s="138"/>
      <c r="BN310" s="138"/>
      <c r="BO310" s="138"/>
      <c r="BP310" s="138"/>
      <c r="BQ310" s="138"/>
      <c r="BR310" s="138"/>
      <c r="BS310" s="138"/>
      <c r="BT310" s="138"/>
      <c r="BU310" s="138"/>
      <c r="BV310" s="138"/>
      <c r="BW310" s="138"/>
      <c r="BX310" s="138"/>
      <c r="BY310" s="138"/>
      <c r="BZ310" s="138"/>
      <c r="CA310" s="138"/>
      <c r="CB310" s="138"/>
      <c r="CC310" s="138"/>
      <c r="CD310" s="138"/>
      <c r="CE310" s="138"/>
    </row>
    <row r="311" customFormat="false" ht="17.1" hidden="false" customHeight="true" outlineLevel="0" collapsed="false">
      <c r="A311" s="298"/>
      <c r="B311" s="137"/>
      <c r="C311" s="287"/>
      <c r="D311" s="299"/>
      <c r="E311" s="325"/>
      <c r="F311" s="326"/>
      <c r="G311" s="305"/>
      <c r="H311" s="306" t="s">
        <v>170</v>
      </c>
      <c r="I311" s="307"/>
      <c r="J311" s="307"/>
      <c r="K311" s="308"/>
      <c r="L311" s="279"/>
      <c r="M311" s="319"/>
      <c r="N311" s="140"/>
      <c r="O311" s="140"/>
      <c r="P311" s="138"/>
      <c r="Q311" s="138"/>
      <c r="R311" s="138"/>
      <c r="S311" s="138"/>
      <c r="T311" s="138"/>
      <c r="U311" s="138"/>
      <c r="V311" s="138"/>
      <c r="W311" s="138"/>
      <c r="X311" s="138"/>
      <c r="Y311" s="138"/>
      <c r="Z311" s="138"/>
      <c r="AA311" s="138"/>
      <c r="AB311" s="138"/>
      <c r="AC311" s="138"/>
      <c r="AD311" s="138"/>
      <c r="AE311" s="138"/>
      <c r="AF311" s="138"/>
      <c r="AG311" s="138"/>
      <c r="AH311" s="138"/>
      <c r="AI311" s="138"/>
      <c r="AJ311" s="138"/>
      <c r="AK311" s="138"/>
      <c r="AL311" s="138"/>
      <c r="AM311" s="138"/>
      <c r="AN311" s="138"/>
      <c r="AO311" s="138"/>
      <c r="AP311" s="138"/>
      <c r="AQ311" s="138"/>
      <c r="AR311" s="138"/>
      <c r="AS311" s="138"/>
      <c r="AT311" s="138"/>
      <c r="AU311" s="138"/>
      <c r="AV311" s="138"/>
      <c r="AW311" s="138"/>
      <c r="AX311" s="138"/>
      <c r="AY311" s="138"/>
      <c r="AZ311" s="138"/>
      <c r="BA311" s="138"/>
      <c r="BB311" s="138"/>
      <c r="BC311" s="138"/>
      <c r="BD311" s="138"/>
      <c r="BE311" s="138"/>
      <c r="BF311" s="138"/>
      <c r="BG311" s="138"/>
      <c r="BH311" s="138"/>
      <c r="BI311" s="138"/>
      <c r="BJ311" s="138"/>
      <c r="BK311" s="138"/>
      <c r="BL311" s="138"/>
      <c r="BM311" s="138"/>
      <c r="BN311" s="138"/>
      <c r="BO311" s="138"/>
      <c r="BP311" s="138"/>
      <c r="BQ311" s="138"/>
      <c r="BR311" s="138"/>
      <c r="BS311" s="138"/>
      <c r="BT311" s="138"/>
      <c r="BU311" s="138"/>
      <c r="BV311" s="138"/>
      <c r="BW311" s="138"/>
      <c r="BX311" s="138"/>
      <c r="BY311" s="138"/>
      <c r="BZ311" s="138"/>
      <c r="CA311" s="138"/>
      <c r="CB311" s="138"/>
      <c r="CC311" s="138"/>
      <c r="CD311" s="138"/>
      <c r="CE311" s="138"/>
    </row>
    <row r="312" customFormat="false" ht="17.1" hidden="false" customHeight="true" outlineLevel="0" collapsed="false">
      <c r="C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</row>
    <row r="313" customFormat="false" ht="17.1" hidden="false" customHeight="true" outlineLevel="0" collapsed="false">
      <c r="C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</row>
    <row r="314" customFormat="false" ht="17.1" hidden="false" customHeight="true" outlineLevel="0" collapsed="false">
      <c r="A314" s="542" t="s">
        <v>335</v>
      </c>
      <c r="B314" s="542"/>
      <c r="C314" s="542"/>
      <c r="D314" s="542"/>
      <c r="E314" s="542"/>
      <c r="F314" s="542"/>
      <c r="G314" s="542"/>
      <c r="H314" s="542"/>
      <c r="I314" s="542"/>
      <c r="J314" s="542"/>
      <c r="K314" s="542"/>
      <c r="L314" s="542"/>
      <c r="M314" s="542"/>
      <c r="N314" s="542"/>
      <c r="O314" s="54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</row>
    <row r="315" customFormat="false" ht="17.1" hidden="false" customHeight="true" outlineLevel="0" collapsed="false">
      <c r="C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</row>
    <row r="316" customFormat="false" ht="17.1" hidden="false" customHeight="true" outlineLevel="0" collapsed="false">
      <c r="A316" s="298"/>
      <c r="B316" s="137"/>
      <c r="C316" s="287"/>
      <c r="D316" s="299"/>
      <c r="E316" s="325"/>
      <c r="F316" s="326"/>
      <c r="G316" s="320"/>
      <c r="H316" s="327"/>
      <c r="I316" s="328"/>
      <c r="J316" s="331"/>
      <c r="K316" s="320" t="s">
        <v>136</v>
      </c>
      <c r="L316" s="279" t="s">
        <v>334</v>
      </c>
      <c r="M316" s="319"/>
      <c r="N316" s="140"/>
      <c r="O316" s="140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</row>
    <row r="317" customFormat="false" ht="17.1" hidden="false" customHeight="true" outlineLevel="0" collapsed="false">
      <c r="A317" s="298"/>
      <c r="B317" s="137"/>
      <c r="C317" s="287"/>
      <c r="D317" s="299"/>
      <c r="E317" s="325"/>
      <c r="F317" s="326"/>
      <c r="G317" s="305"/>
      <c r="H317" s="306" t="s">
        <v>170</v>
      </c>
      <c r="I317" s="307"/>
      <c r="J317" s="307"/>
      <c r="K317" s="308"/>
      <c r="L317" s="279"/>
      <c r="M317" s="319"/>
      <c r="N317" s="140"/>
      <c r="O317" s="140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</row>
    <row r="318" customFormat="false" ht="17.1" hidden="false" customHeight="true" outlineLevel="0" collapsed="false">
      <c r="C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</row>
    <row r="319" customFormat="false" ht="17.1" hidden="false" customHeight="true" outlineLevel="0" collapsed="false">
      <c r="C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</row>
    <row r="320" customFormat="false" ht="17.1" hidden="false" customHeight="true" outlineLevel="0" collapsed="false">
      <c r="A320" s="542" t="s">
        <v>336</v>
      </c>
      <c r="B320" s="542"/>
      <c r="C320" s="542"/>
      <c r="D320" s="542"/>
      <c r="E320" s="542"/>
      <c r="F320" s="542"/>
      <c r="G320" s="542"/>
      <c r="H320" s="542"/>
      <c r="I320" s="542"/>
      <c r="J320" s="542"/>
      <c r="K320" s="542"/>
      <c r="L320" s="542"/>
      <c r="M320" s="542"/>
      <c r="N320" s="542"/>
      <c r="O320" s="54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</row>
    <row r="321" customFormat="false" ht="17.1" hidden="false" customHeight="true" outlineLevel="0" collapsed="false">
      <c r="C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</row>
    <row r="322" customFormat="false" ht="17.1" hidden="false" customHeight="true" outlineLevel="0" collapsed="false">
      <c r="A322" s="298"/>
      <c r="B322" s="137"/>
      <c r="C322" s="287"/>
      <c r="D322" s="299"/>
      <c r="E322" s="645"/>
      <c r="F322" s="646"/>
      <c r="G322" s="320"/>
      <c r="H322" s="327"/>
      <c r="I322" s="328"/>
      <c r="J322" s="301"/>
      <c r="K322" s="320" t="s">
        <v>136</v>
      </c>
      <c r="L322" s="279"/>
      <c r="M322" s="319"/>
      <c r="N322" s="140"/>
      <c r="O322" s="140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</row>
    <row r="323" customFormat="false" ht="17.1" hidden="false" customHeight="true" outlineLevel="0" collapsed="false">
      <c r="C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</row>
    <row r="324" customFormat="false" ht="17.1" hidden="false" customHeight="true" outlineLevel="0" collapsed="false">
      <c r="C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</row>
    <row r="325" customFormat="false" ht="17.1" hidden="false" customHeight="true" outlineLevel="0" collapsed="false">
      <c r="A325" s="542" t="s">
        <v>337</v>
      </c>
      <c r="B325" s="542"/>
      <c r="C325" s="542"/>
      <c r="D325" s="542"/>
      <c r="E325" s="542"/>
      <c r="F325" s="542"/>
      <c r="G325" s="542"/>
      <c r="H325" s="542"/>
      <c r="I325" s="542"/>
      <c r="J325" s="542"/>
      <c r="K325" s="542"/>
      <c r="L325" s="542"/>
      <c r="M325" s="542"/>
      <c r="N325" s="542"/>
      <c r="O325" s="54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</row>
    <row r="326" customFormat="false" ht="17.1" hidden="false" customHeight="true" outlineLevel="0" collapsed="false">
      <c r="C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</row>
    <row r="327" customFormat="false" ht="17.1" hidden="false" customHeight="true" outlineLevel="0" collapsed="false">
      <c r="A327" s="298"/>
      <c r="B327" s="137"/>
      <c r="C327" s="287"/>
      <c r="D327" s="299"/>
      <c r="E327" s="645"/>
      <c r="F327" s="646"/>
      <c r="G327" s="320"/>
      <c r="H327" s="327"/>
      <c r="I327" s="328"/>
      <c r="J327" s="331"/>
      <c r="K327" s="320" t="s">
        <v>136</v>
      </c>
      <c r="L327" s="279"/>
      <c r="M327" s="319"/>
      <c r="N327" s="140"/>
      <c r="O327" s="140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</row>
  </sheetData>
  <mergeCells count="249">
    <mergeCell ref="D9:D12"/>
    <mergeCell ref="E9:E12"/>
    <mergeCell ref="F9:F12"/>
    <mergeCell ref="G9:G12"/>
    <mergeCell ref="H9:H11"/>
    <mergeCell ref="I9:I11"/>
    <mergeCell ref="J9:J11"/>
    <mergeCell ref="K9:K11"/>
    <mergeCell ref="L9:L10"/>
    <mergeCell ref="M9:M10"/>
    <mergeCell ref="N9:N10"/>
    <mergeCell ref="O9:O10"/>
    <mergeCell ref="D14:D17"/>
    <mergeCell ref="E14:E17"/>
    <mergeCell ref="F14:F17"/>
    <mergeCell ref="G14:G17"/>
    <mergeCell ref="H14:H16"/>
    <mergeCell ref="I14:I16"/>
    <mergeCell ref="J14:J16"/>
    <mergeCell ref="K14:K16"/>
    <mergeCell ref="L14:L15"/>
    <mergeCell ref="M14:M15"/>
    <mergeCell ref="N14:N15"/>
    <mergeCell ref="O14:O15"/>
    <mergeCell ref="O25:Q25"/>
    <mergeCell ref="R25:T26"/>
    <mergeCell ref="U25:U27"/>
    <mergeCell ref="W25:W27"/>
    <mergeCell ref="O26:O27"/>
    <mergeCell ref="P26:Q26"/>
    <mergeCell ref="S27:T27"/>
    <mergeCell ref="O28:U28"/>
    <mergeCell ref="A29:A40"/>
    <mergeCell ref="O29:V29"/>
    <mergeCell ref="B30:B39"/>
    <mergeCell ref="O30:V30"/>
    <mergeCell ref="C31:C38"/>
    <mergeCell ref="O31:V31"/>
    <mergeCell ref="D32:D37"/>
    <mergeCell ref="I32:I37"/>
    <mergeCell ref="O32:V32"/>
    <mergeCell ref="E33:E36"/>
    <mergeCell ref="J33:J36"/>
    <mergeCell ref="O33:V33"/>
    <mergeCell ref="N34:N35"/>
    <mergeCell ref="R34:R35"/>
    <mergeCell ref="S34:S35"/>
    <mergeCell ref="T34:T35"/>
    <mergeCell ref="U34:U35"/>
    <mergeCell ref="W34:W36"/>
    <mergeCell ref="A45:A56"/>
    <mergeCell ref="O45:V45"/>
    <mergeCell ref="B46:B55"/>
    <mergeCell ref="O46:V46"/>
    <mergeCell ref="C47:C54"/>
    <mergeCell ref="O47:V47"/>
    <mergeCell ref="D48:D53"/>
    <mergeCell ref="H48:H53"/>
    <mergeCell ref="I48:I53"/>
    <mergeCell ref="O48:V48"/>
    <mergeCell ref="E49:E52"/>
    <mergeCell ref="J49:J52"/>
    <mergeCell ref="O49:V49"/>
    <mergeCell ref="N50:N51"/>
    <mergeCell ref="R50:R51"/>
    <mergeCell ref="S50:S51"/>
    <mergeCell ref="T50:T51"/>
    <mergeCell ref="U50:U51"/>
    <mergeCell ref="W50:W52"/>
    <mergeCell ref="A61:A72"/>
    <mergeCell ref="O61:V61"/>
    <mergeCell ref="B62:B71"/>
    <mergeCell ref="O62:V62"/>
    <mergeCell ref="C63:C70"/>
    <mergeCell ref="O63:V63"/>
    <mergeCell ref="D64:D69"/>
    <mergeCell ref="I64:I69"/>
    <mergeCell ref="O64:V64"/>
    <mergeCell ref="E65:E68"/>
    <mergeCell ref="J65:J68"/>
    <mergeCell ref="O65:V65"/>
    <mergeCell ref="N66:N67"/>
    <mergeCell ref="R66:R67"/>
    <mergeCell ref="S66:S67"/>
    <mergeCell ref="T66:T67"/>
    <mergeCell ref="U66:U67"/>
    <mergeCell ref="W66:W68"/>
    <mergeCell ref="A77:A88"/>
    <mergeCell ref="O77:V77"/>
    <mergeCell ref="B78:B87"/>
    <mergeCell ref="O78:V78"/>
    <mergeCell ref="C79:C86"/>
    <mergeCell ref="O79:V79"/>
    <mergeCell ref="D80:D85"/>
    <mergeCell ref="I80:I85"/>
    <mergeCell ref="O80:V80"/>
    <mergeCell ref="E81:E84"/>
    <mergeCell ref="J81:J84"/>
    <mergeCell ref="O81:V81"/>
    <mergeCell ref="R82:R83"/>
    <mergeCell ref="S82:S83"/>
    <mergeCell ref="T82:T83"/>
    <mergeCell ref="U82:U83"/>
    <mergeCell ref="W82:W84"/>
    <mergeCell ref="A92:A105"/>
    <mergeCell ref="O92:BS92"/>
    <mergeCell ref="B93:B104"/>
    <mergeCell ref="O93:BS93"/>
    <mergeCell ref="C94:C103"/>
    <mergeCell ref="O94:BS94"/>
    <mergeCell ref="D95:D102"/>
    <mergeCell ref="H95:H102"/>
    <mergeCell ref="O95:BS95"/>
    <mergeCell ref="E96:E101"/>
    <mergeCell ref="I96:I101"/>
    <mergeCell ref="O96:BS96"/>
    <mergeCell ref="F97:F100"/>
    <mergeCell ref="J97:J100"/>
    <mergeCell ref="N97:N99"/>
    <mergeCell ref="Y97:Y99"/>
    <mergeCell ref="Z97:Z99"/>
    <mergeCell ref="AA97:AA99"/>
    <mergeCell ref="AB97:AB99"/>
    <mergeCell ref="AM97:AM99"/>
    <mergeCell ref="AN97:AN99"/>
    <mergeCell ref="AO97:AO99"/>
    <mergeCell ref="AP97:AP99"/>
    <mergeCell ref="BA97:BA99"/>
    <mergeCell ref="BB97:BB99"/>
    <mergeCell ref="BC97:BC99"/>
    <mergeCell ref="BD97:BD99"/>
    <mergeCell ref="BO97:BO99"/>
    <mergeCell ref="BP97:BP99"/>
    <mergeCell ref="BQ97:BQ99"/>
    <mergeCell ref="BR97:BR99"/>
    <mergeCell ref="BT97:BT101"/>
    <mergeCell ref="O112:V112"/>
    <mergeCell ref="O113:V113"/>
    <mergeCell ref="O114:V114"/>
    <mergeCell ref="O115:V115"/>
    <mergeCell ref="I116:I121"/>
    <mergeCell ref="J117:J120"/>
    <mergeCell ref="O117:V117"/>
    <mergeCell ref="R118:R119"/>
    <mergeCell ref="S118:S119"/>
    <mergeCell ref="T118:T119"/>
    <mergeCell ref="U118:U119"/>
    <mergeCell ref="O129:V129"/>
    <mergeCell ref="O130:V130"/>
    <mergeCell ref="O131:V131"/>
    <mergeCell ref="O132:V132"/>
    <mergeCell ref="I133:I138"/>
    <mergeCell ref="J134:J137"/>
    <mergeCell ref="O134:V134"/>
    <mergeCell ref="R135:R136"/>
    <mergeCell ref="S135:S136"/>
    <mergeCell ref="T135:T136"/>
    <mergeCell ref="U135:U136"/>
    <mergeCell ref="O146:V146"/>
    <mergeCell ref="O147:V147"/>
    <mergeCell ref="O148:V148"/>
    <mergeCell ref="O149:V149"/>
    <mergeCell ref="I150:I155"/>
    <mergeCell ref="O150:V150"/>
    <mergeCell ref="J151:J154"/>
    <mergeCell ref="O151:V151"/>
    <mergeCell ref="R152:R153"/>
    <mergeCell ref="S152:S153"/>
    <mergeCell ref="T152:T153"/>
    <mergeCell ref="U152:U153"/>
    <mergeCell ref="A164:A174"/>
    <mergeCell ref="N164:AL164"/>
    <mergeCell ref="B165:B173"/>
    <mergeCell ref="N165:AL165"/>
    <mergeCell ref="C166:C172"/>
    <mergeCell ref="N166:AL166"/>
    <mergeCell ref="D167:D171"/>
    <mergeCell ref="I167:I171"/>
    <mergeCell ref="J167:J171"/>
    <mergeCell ref="K167:K171"/>
    <mergeCell ref="L167:L171"/>
    <mergeCell ref="M167:M171"/>
    <mergeCell ref="N167:N171"/>
    <mergeCell ref="O167:O170"/>
    <mergeCell ref="P167:P170"/>
    <mergeCell ref="Q167:Q170"/>
    <mergeCell ref="R167:R170"/>
    <mergeCell ref="S167:S169"/>
    <mergeCell ref="T167:T169"/>
    <mergeCell ref="U167:U169"/>
    <mergeCell ref="V167:V169"/>
    <mergeCell ref="W167:W168"/>
    <mergeCell ref="X167:X168"/>
    <mergeCell ref="Y167:Y168"/>
    <mergeCell ref="Z167:Z168"/>
    <mergeCell ref="AM167:AM172"/>
    <mergeCell ref="A179:A189"/>
    <mergeCell ref="N179:AK179"/>
    <mergeCell ref="B180:B188"/>
    <mergeCell ref="N180:AK180"/>
    <mergeCell ref="C181:C187"/>
    <mergeCell ref="N181:AK181"/>
    <mergeCell ref="D182:D186"/>
    <mergeCell ref="I182:I186"/>
    <mergeCell ref="J182:J186"/>
    <mergeCell ref="K182:K186"/>
    <mergeCell ref="L182:L186"/>
    <mergeCell ref="M182:M186"/>
    <mergeCell ref="N182:N185"/>
    <mergeCell ref="O182:O185"/>
    <mergeCell ref="P182:P185"/>
    <mergeCell ref="Q182:Q185"/>
    <mergeCell ref="R182:R184"/>
    <mergeCell ref="S182:S184"/>
    <mergeCell ref="T182:T184"/>
    <mergeCell ref="U182:U184"/>
    <mergeCell ref="V182:V183"/>
    <mergeCell ref="W182:W183"/>
    <mergeCell ref="X182:X183"/>
    <mergeCell ref="Y182:Y183"/>
    <mergeCell ref="AL182:AL187"/>
    <mergeCell ref="Q198:Q201"/>
    <mergeCell ref="R198:R200"/>
    <mergeCell ref="S198:S200"/>
    <mergeCell ref="T198:T200"/>
    <mergeCell ref="U198:U200"/>
    <mergeCell ref="V198:V199"/>
    <mergeCell ref="W198:W199"/>
    <mergeCell ref="X198:X199"/>
    <mergeCell ref="Y198:Y199"/>
    <mergeCell ref="C247:C248"/>
    <mergeCell ref="D247:D248"/>
    <mergeCell ref="E247:E248"/>
    <mergeCell ref="C252:C253"/>
    <mergeCell ref="F252:F253"/>
    <mergeCell ref="G252:G253"/>
    <mergeCell ref="H252:H253"/>
    <mergeCell ref="A287:A295"/>
    <mergeCell ref="B290:B294"/>
    <mergeCell ref="C291:C293"/>
    <mergeCell ref="I292:I293"/>
    <mergeCell ref="D310:D311"/>
    <mergeCell ref="E310:E311"/>
    <mergeCell ref="F310:F311"/>
    <mergeCell ref="L310:L311"/>
    <mergeCell ref="D316:D317"/>
    <mergeCell ref="E316:E317"/>
    <mergeCell ref="F316:F317"/>
    <mergeCell ref="L316:L317"/>
  </mergeCells>
  <dataValidations count="16">
    <dataValidation allowBlank="true" error="Допускается ввод не более 900 символов!" errorTitle="Ошибка" operator="lessThanOrEqual" showDropDown="false" showErrorMessage="true" showInputMessage="true" sqref="E4 J9 R9:S9 J14 R14:S14 O32 O48 O64:V64 O80 O95 W112:W119 W129:W136 W146:W153 M167:M171 M182 AC194 AB198 W203:X203 E206 U210:X210 M214:P214 M218:P218 F223:F224 F227:F228 F231:F232 F235:F238 F242:H242 K242 E247:E248 E257 E262 G262 E267 I267 E272 G272 I272 G277 I277:I278 E278 I282 I294:I296 E305:G305" type="textLength">
      <formula1>900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E9 F203:G203 E242 J310 J322" type="list">
      <formula1>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R34 T34:T35 R50 T50:T51 R66 T66:T67 R82 T82:T83 Y97:Y98 AA97:AA99 AM97:AM98 AO97:AO99 BA97:BA98 BC97:BC99 BO97:BO98 BQ97:BQ99 Y107 AA107 AM107 AO107 BA107 BC107 BO107 BQ107 R118:R119 T118:T119 R135:R136 T135:T136 R152:R153 T152:T153 AH167 AJ167 AG182 AI182 T203:V203 R210:T210 J214:L214 J218:L218 I242 H310:I310 H316:I316 H322:I322 H327:I327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G9 K9 O9 K14 O14 S34:S35 U34:U35 S50:S51 U50:U51 S66:S67 U66:U67 S82:S83 U82:U83 Z97:Z99 AB97:AB99 AN97:AN99 AP97:AP99 BB97:BB99 BD97:BD99 BP97:BP99 BR97:BR99 Z107 AB107 AN107 AP107 BB107 BD107 BP107 BR107 S118:S119 U118:U119 S135:S136 U135:U136 S152:S153 U152:U153 N167 R167 V167 Z167 AI167 AK167 AI173:AI175 Q182 U182 Y182 AH182 AJ182 Q198 U198 Y198" type="none">
      <formula1>0</formula1>
      <formula2>0</formula2>
    </dataValidation>
    <dataValidation allowBlank="true" error="Выберите значение из списка" errorTitle="Ошибка" operator="between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howDropDown="false" showErrorMessage="true" showInputMessage="true" sqref="N9:N10 N14:N15" type="list">
      <formula1>0</formula1>
      <formula2>0</formula2>
    </dataValidation>
    <dataValidation allowBlank="true" operator="between" prompt="Выберите виды деятельности, выполнив двойной щелчок левой кнопки мыши по ячейке." showDropDown="false" showErrorMessage="true" showInputMessage="true" sqref="F9" type="none">
      <formula1>0</formula1>
      <formula2>0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P98:R98 AD98:AF98 AR98:AT98 BF98:BH98 Q167:Q168 AD167:AG167 Q169:Q170 P182 AC182:AF182 Y194 X198:X199 J316 J327" type="decimal">
      <formula1>-1E+024</formula1>
      <formula2>1E+024</formula2>
    </dataValidation>
    <dataValidation allowBlank="true" error="Допускается ввод не более 900 символов!" errorTitle="Ошибка" operator="lessThanOrEqual" prompt="Введите ссылку на обосновывающие материалы, загруженные с помощью &quot;ЕИАС Мониторинг&quot;." showDropDown="false" showErrorMessage="true" showInputMessage="true" sqref="J242 F262 H267" type="textLength">
      <formula1>900</formula1>
      <formula2>0</formula2>
    </dataValidation>
    <dataValidation allowBlank="true" operator="between" promptTitle="checkPeriodRange" showDropDown="false" showErrorMessage="false" showInputMessage="false" sqref="Q35 Q51 Q67 Q83 R99:X99 AF99:AL99 AT99:AZ99 BH99:BN99 Q119 Q136 Q153 AG168:AL168 AF183:AK183" type="none">
      <formula1>0</formula1>
      <formula2>0</formula2>
    </dataValidation>
    <dataValidation allowBlank="true" error="Выберите значение из списка" errorTitle="Ошибка" operator="between" showDropDown="false" showErrorMessage="true" showInputMessage="true" sqref="O33 O49 O65 O81 O96 M118 M135 O150 U194" type="list">
      <formula1>0</formula1>
      <formula2>0</formula2>
    </dataValidation>
    <dataValidation allowBlank="true" operator="between" showDropDown="false" showErrorMessage="false" showInputMessage="false" sqref="S36:S41 S52:S57 S68:S73 S84:S89 Z100:Z106 AN100:AN106 BB100:BB106 BP100:BP106" type="none">
      <formula1>0</formula1>
      <formula2>0</formula2>
    </dataValidation>
    <dataValidation allowBlank="true" error="Допускается ввод не более 900 символов!" errorTitle="Ошибка" operator="lessThanOrEqual" prompt="Введите значение признака дифференциации" showDropDown="false" showErrorMessage="true" showInputMessage="true" sqref="M34 M50 M66 M82 M97" type="textLength">
      <formula1>900</formula1>
      <formula2>0</formula2>
    </dataValidation>
    <dataValidation allowBlank="true" error="Допускается ввод не более 900 символов!" errorTitle="Ошибка" operator="lessThanOrEqual" prompt="Укажите поставщика" showDropDown="false" showErrorMessage="true" showInputMessage="true" sqref="M98 M107" type="textLength">
      <formula1>900</formula1>
      <formula2>0</formula2>
    </dataValidation>
    <dataValidation allowBlank="true" error="Допускается ввод только неотрицательных чисел!" errorTitle="Ошибка" operator="between" showDropDown="false" showErrorMessage="true" showInputMessage="false" sqref="O152 Q194 H203:S203 F210:Q210 F214:I214 F218:I218" type="decimal">
      <formula1>0</formula1>
      <formula2>1E+024</formula2>
    </dataValidation>
    <dataValidation allowBlank="true" error="Выберите значение из списка" errorTitle="Ошибка" operator="between" prompt="Выберите значение из списка" showDropDown="false" showErrorMessage="false" showInputMessage="true" sqref="O117 O134 O151 M152" type="list">
      <formula1>0</formula1>
      <formula2>0</formula2>
    </dataValidation>
    <dataValidation allowBlank="true" error="для выбора выполните двойной щелчок по ячейке" operator="between" prompt="Для выбора выполните двойной щелчок левой клавиши мыши по соответствующей ячейке." showDropDown="true" showErrorMessage="true" showInputMessage="true" sqref="G282" type="list">
      <formula1>"a"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BA8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true" hidden="false" outlineLevel="0" max="1" min="1" style="647" width="32.57"/>
    <col collapsed="false" customWidth="false" hidden="false" outlineLevel="0" max="2" min="2" style="538" width="9.14"/>
    <col collapsed="false" customWidth="false" hidden="false" outlineLevel="0" max="3" min="3" style="648" width="9.14"/>
    <col collapsed="false" customWidth="true" hidden="false" outlineLevel="0" max="4" min="4" style="648" width="26.57"/>
    <col collapsed="false" customWidth="true" hidden="false" outlineLevel="0" max="6" min="5" style="649" width="26.57"/>
    <col collapsed="false" customWidth="true" hidden="false" outlineLevel="0" max="7" min="7" style="649" width="31.43"/>
    <col collapsed="false" customWidth="true" hidden="false" outlineLevel="0" max="8" min="8" style="649" width="40.86"/>
    <col collapsed="false" customWidth="true" hidden="false" outlineLevel="0" max="9" min="9" style="649" width="14.57"/>
    <col collapsed="false" customWidth="true" hidden="false" outlineLevel="0" max="10" min="10" style="649" width="26.86"/>
    <col collapsed="false" customWidth="true" hidden="false" outlineLevel="0" max="11" min="11" style="649" width="50"/>
    <col collapsed="false" customWidth="true" hidden="false" outlineLevel="0" max="13" min="12" style="649" width="10.72"/>
    <col collapsed="false" customWidth="true" hidden="false" outlineLevel="0" max="14" min="14" style="649" width="55.14"/>
    <col collapsed="false" customWidth="true" hidden="false" outlineLevel="0" max="15" min="15" style="649" width="31.86"/>
    <col collapsed="false" customWidth="true" hidden="false" outlineLevel="0" max="16" min="16" style="649" width="23.86"/>
    <col collapsed="false" customWidth="true" hidden="false" outlineLevel="0" max="17" min="17" style="649" width="46.57"/>
    <col collapsed="false" customWidth="true" hidden="false" outlineLevel="0" max="18" min="18" style="649" width="24.01"/>
    <col collapsed="false" customWidth="true" hidden="false" outlineLevel="0" max="19" min="19" style="649" width="20.57"/>
    <col collapsed="false" customWidth="true" hidden="false" outlineLevel="0" max="20" min="20" style="649" width="22"/>
    <col collapsed="false" customWidth="true" hidden="false" outlineLevel="0" max="22" min="21" style="649" width="26.43"/>
    <col collapsed="false" customWidth="true" hidden="true" outlineLevel="0" max="23" min="23" style="649" width="8.29"/>
    <col collapsed="false" customWidth="true" hidden="false" outlineLevel="0" max="24" min="24" style="649" width="59.71"/>
    <col collapsed="false" customWidth="true" hidden="false" outlineLevel="0" max="25" min="25" style="649" width="49.14"/>
    <col collapsed="false" customWidth="true" hidden="false" outlineLevel="0" max="26" min="26" style="649" width="11.14"/>
    <col collapsed="false" customWidth="true" hidden="false" outlineLevel="0" max="30" min="27" style="649" width="29.01"/>
    <col collapsed="false" customWidth="false" hidden="false" outlineLevel="0" max="31" min="31" style="649" width="9.14"/>
    <col collapsed="false" customWidth="true" hidden="false" outlineLevel="0" max="32" min="32" style="649" width="34.7"/>
    <col collapsed="false" customWidth="false" hidden="false" outlineLevel="0" max="33" min="33" style="649" width="9.14"/>
    <col collapsed="false" customWidth="true" hidden="false" outlineLevel="0" max="35" min="34" style="649" width="34.43"/>
    <col collapsed="false" customWidth="false" hidden="false" outlineLevel="0" max="36" min="36" style="649" width="9.14"/>
    <col collapsed="false" customWidth="true" hidden="false" outlineLevel="0" max="37" min="37" style="649" width="24.56"/>
    <col collapsed="false" customWidth="false" hidden="false" outlineLevel="0" max="38" min="38" style="649" width="9.14"/>
    <col collapsed="false" customWidth="true" hidden="false" outlineLevel="0" max="39" min="39" style="649" width="26.14"/>
    <col collapsed="false" customWidth="true" hidden="false" outlineLevel="0" max="40" min="40" style="649" width="1.72"/>
    <col collapsed="false" customWidth="false" hidden="false" outlineLevel="0" max="41" min="41" style="649" width="9.14"/>
    <col collapsed="false" customWidth="true" hidden="false" outlineLevel="0" max="42" min="42" style="649" width="27.28"/>
    <col collapsed="false" customWidth="true" hidden="false" outlineLevel="0" max="43" min="43" style="649" width="29.7"/>
    <col collapsed="false" customWidth="true" hidden="false" outlineLevel="0" max="44" min="44" style="649" width="1.72"/>
    <col collapsed="false" customWidth="true" hidden="false" outlineLevel="0" max="45" min="45" style="649" width="21.43"/>
    <col collapsed="false" customWidth="true" hidden="false" outlineLevel="0" max="46" min="46" style="649" width="1.72"/>
    <col collapsed="false" customWidth="true" hidden="false" outlineLevel="0" max="47" min="47" style="649" width="31.29"/>
    <col collapsed="false" customWidth="true" hidden="false" outlineLevel="0" max="48" min="48" style="649" width="1.72"/>
    <col collapsed="false" customWidth="false" hidden="false" outlineLevel="0" max="50" min="49" style="650" width="9.14"/>
    <col collapsed="false" customWidth="false" hidden="false" outlineLevel="0" max="51" min="51" style="649" width="9.14"/>
    <col collapsed="false" customWidth="true" hidden="false" outlineLevel="0" max="52" min="52" style="649" width="20.01"/>
    <col collapsed="false" customWidth="true" hidden="false" outlineLevel="0" max="53" min="53" style="649" width="42.85"/>
    <col collapsed="false" customWidth="false" hidden="false" outlineLevel="0" max="1025" min="54" style="649" width="9.14"/>
  </cols>
  <sheetData>
    <row r="1" s="658" customFormat="true" ht="43.5" hidden="false" customHeight="true" outlineLevel="0" collapsed="false">
      <c r="A1" s="651" t="s">
        <v>338</v>
      </c>
      <c r="B1" s="651" t="s">
        <v>339</v>
      </c>
      <c r="C1" s="651" t="s">
        <v>340</v>
      </c>
      <c r="D1" s="651" t="s">
        <v>341</v>
      </c>
      <c r="E1" s="651" t="s">
        <v>342</v>
      </c>
      <c r="F1" s="651" t="s">
        <v>343</v>
      </c>
      <c r="G1" s="651" t="s">
        <v>344</v>
      </c>
      <c r="H1" s="651" t="s">
        <v>345</v>
      </c>
      <c r="I1" s="651" t="s">
        <v>346</v>
      </c>
      <c r="J1" s="651" t="s">
        <v>347</v>
      </c>
      <c r="K1" s="651" t="s">
        <v>348</v>
      </c>
      <c r="L1" s="651"/>
      <c r="M1" s="651"/>
      <c r="N1" s="652" t="s">
        <v>349</v>
      </c>
      <c r="O1" s="651" t="s">
        <v>350</v>
      </c>
      <c r="P1" s="651" t="s">
        <v>351</v>
      </c>
      <c r="Q1" s="651" t="s">
        <v>352</v>
      </c>
      <c r="R1" s="651" t="s">
        <v>353</v>
      </c>
      <c r="S1" s="651" t="s">
        <v>354</v>
      </c>
      <c r="T1" s="653" t="s">
        <v>355</v>
      </c>
      <c r="U1" s="653" t="s">
        <v>356</v>
      </c>
      <c r="V1" s="654"/>
      <c r="W1" s="655" t="s">
        <v>357</v>
      </c>
      <c r="X1" s="656" t="s">
        <v>358</v>
      </c>
      <c r="Y1" s="656" t="s">
        <v>359</v>
      </c>
      <c r="Z1" s="651"/>
      <c r="AA1" s="657" t="s">
        <v>360</v>
      </c>
      <c r="AB1" s="657"/>
      <c r="AC1" s="657" t="s">
        <v>361</v>
      </c>
      <c r="AD1" s="657"/>
      <c r="AF1" s="653" t="s">
        <v>362</v>
      </c>
      <c r="AH1" s="651" t="s">
        <v>363</v>
      </c>
      <c r="AI1" s="651" t="s">
        <v>364</v>
      </c>
      <c r="AK1" s="651" t="s">
        <v>365</v>
      </c>
      <c r="AM1" s="651" t="s">
        <v>366</v>
      </c>
      <c r="AP1" s="651" t="s">
        <v>367</v>
      </c>
      <c r="AQ1" s="651" t="s">
        <v>368</v>
      </c>
      <c r="AS1" s="656" t="s">
        <v>369</v>
      </c>
      <c r="AU1" s="653" t="s">
        <v>370</v>
      </c>
      <c r="AW1" s="659" t="s">
        <v>371</v>
      </c>
      <c r="AX1" s="659" t="s">
        <v>372</v>
      </c>
      <c r="AZ1" s="660" t="s">
        <v>373</v>
      </c>
      <c r="BA1" s="660"/>
    </row>
    <row r="2" customFormat="false" ht="66.75" hidden="false" customHeight="true" outlineLevel="0" collapsed="false">
      <c r="A2" s="661" t="s">
        <v>374</v>
      </c>
      <c r="B2" s="662" t="n">
        <v>2000</v>
      </c>
      <c r="C2" s="662" t="n">
        <v>2013</v>
      </c>
      <c r="D2" s="662" t="s">
        <v>74</v>
      </c>
      <c r="E2" s="663" t="s">
        <v>375</v>
      </c>
      <c r="F2" s="663" t="s">
        <v>376</v>
      </c>
      <c r="G2" s="663" t="s">
        <v>377</v>
      </c>
      <c r="H2" s="663" t="s">
        <v>56</v>
      </c>
      <c r="I2" s="663" t="s">
        <v>80</v>
      </c>
      <c r="J2" s="663" t="s">
        <v>378</v>
      </c>
      <c r="K2" s="664" t="s">
        <v>379</v>
      </c>
      <c r="L2" s="664" t="s">
        <v>379</v>
      </c>
      <c r="M2" s="664" t="n">
        <v>1</v>
      </c>
      <c r="N2" s="665" t="s">
        <v>380</v>
      </c>
      <c r="O2" s="664" t="s">
        <v>381</v>
      </c>
      <c r="P2" s="666" t="s">
        <v>382</v>
      </c>
      <c r="Q2" s="667" t="s">
        <v>383</v>
      </c>
      <c r="R2" s="668" t="s">
        <v>384</v>
      </c>
      <c r="S2" s="669" t="s">
        <v>385</v>
      </c>
      <c r="T2" s="670" t="s">
        <v>386</v>
      </c>
      <c r="U2" s="664" t="s">
        <v>387</v>
      </c>
      <c r="V2" s="671" t="n">
        <v>1</v>
      </c>
      <c r="W2" s="672"/>
      <c r="X2" s="673" t="n">
        <v>111</v>
      </c>
      <c r="Y2" s="662"/>
      <c r="Z2" s="674"/>
      <c r="AA2" s="675" t="s">
        <v>388</v>
      </c>
      <c r="AB2" s="676" t="s">
        <v>388</v>
      </c>
      <c r="AC2" s="662" t="s">
        <v>389</v>
      </c>
      <c r="AD2" s="676" t="s">
        <v>389</v>
      </c>
      <c r="AF2" s="663" t="s">
        <v>387</v>
      </c>
      <c r="AH2" s="663" t="s">
        <v>390</v>
      </c>
      <c r="AI2" s="663" t="s">
        <v>390</v>
      </c>
      <c r="AK2" s="663" t="s">
        <v>391</v>
      </c>
      <c r="AM2" s="663" t="s">
        <v>392</v>
      </c>
      <c r="AP2" s="677" t="s">
        <v>122</v>
      </c>
      <c r="AQ2" s="662" t="s">
        <v>393</v>
      </c>
      <c r="AS2" s="662" t="s">
        <v>394</v>
      </c>
      <c r="AU2" s="663" t="s">
        <v>395</v>
      </c>
      <c r="AW2" s="678" t="s">
        <v>396</v>
      </c>
      <c r="AX2" s="678" t="s">
        <v>396</v>
      </c>
      <c r="AZ2" s="679" t="s">
        <v>397</v>
      </c>
      <c r="BA2" s="680" t="s">
        <v>398</v>
      </c>
    </row>
    <row r="3" customFormat="false" ht="66.75" hidden="false" customHeight="true" outlineLevel="0" collapsed="false">
      <c r="A3" s="661" t="s">
        <v>399</v>
      </c>
      <c r="B3" s="662" t="n">
        <v>2001</v>
      </c>
      <c r="C3" s="662" t="n">
        <v>2014</v>
      </c>
      <c r="D3" s="662" t="s">
        <v>26</v>
      </c>
      <c r="E3" s="663" t="s">
        <v>400</v>
      </c>
      <c r="F3" s="663" t="s">
        <v>401</v>
      </c>
      <c r="G3" s="663" t="s">
        <v>402</v>
      </c>
      <c r="H3" s="663" t="s">
        <v>403</v>
      </c>
      <c r="I3" s="663" t="s">
        <v>81</v>
      </c>
      <c r="J3" s="663" t="s">
        <v>404</v>
      </c>
      <c r="K3" s="664" t="s">
        <v>168</v>
      </c>
      <c r="L3" s="664" t="s">
        <v>168</v>
      </c>
      <c r="M3" s="664" t="n">
        <v>2</v>
      </c>
      <c r="N3" s="665" t="s">
        <v>405</v>
      </c>
      <c r="O3" s="664" t="s">
        <v>406</v>
      </c>
      <c r="P3" s="666" t="s">
        <v>32</v>
      </c>
      <c r="Q3" s="667" t="s">
        <v>407</v>
      </c>
      <c r="R3" s="681" t="s">
        <v>408</v>
      </c>
      <c r="S3" s="669" t="s">
        <v>409</v>
      </c>
      <c r="T3" s="670" t="s">
        <v>410</v>
      </c>
      <c r="U3" s="664" t="s">
        <v>411</v>
      </c>
      <c r="V3" s="671" t="n">
        <v>2</v>
      </c>
      <c r="W3" s="672"/>
      <c r="X3" s="673" t="s">
        <v>393</v>
      </c>
      <c r="Y3" s="662" t="s">
        <v>412</v>
      </c>
      <c r="Z3" s="674"/>
      <c r="AA3" s="675" t="s">
        <v>413</v>
      </c>
      <c r="AB3" s="676" t="s">
        <v>413</v>
      </c>
      <c r="AC3" s="662" t="s">
        <v>414</v>
      </c>
      <c r="AD3" s="676" t="s">
        <v>414</v>
      </c>
      <c r="AF3" s="663" t="s">
        <v>411</v>
      </c>
      <c r="AH3" s="663" t="s">
        <v>415</v>
      </c>
      <c r="AI3" s="663" t="s">
        <v>416</v>
      </c>
      <c r="AK3" s="663" t="s">
        <v>417</v>
      </c>
      <c r="AM3" s="663" t="s">
        <v>418</v>
      </c>
      <c r="AP3" s="677" t="s">
        <v>393</v>
      </c>
      <c r="AQ3" s="662" t="s">
        <v>419</v>
      </c>
      <c r="AS3" s="662" t="s">
        <v>420</v>
      </c>
      <c r="AU3" s="663" t="s">
        <v>421</v>
      </c>
      <c r="AW3" s="678" t="s">
        <v>422</v>
      </c>
      <c r="AX3" s="678" t="s">
        <v>422</v>
      </c>
      <c r="AZ3" s="682" t="s">
        <v>423</v>
      </c>
      <c r="BA3" s="681" t="s">
        <v>424</v>
      </c>
    </row>
    <row r="4" customFormat="false" ht="66.75" hidden="false" customHeight="true" outlineLevel="0" collapsed="false">
      <c r="A4" s="661" t="s">
        <v>425</v>
      </c>
      <c r="B4" s="662" t="n">
        <v>2002</v>
      </c>
      <c r="C4" s="662" t="n">
        <v>2015</v>
      </c>
      <c r="E4" s="663" t="s">
        <v>426</v>
      </c>
      <c r="F4" s="663" t="s">
        <v>427</v>
      </c>
      <c r="H4" s="663" t="s">
        <v>428</v>
      </c>
      <c r="I4" s="663" t="s">
        <v>82</v>
      </c>
      <c r="J4" s="663" t="s">
        <v>429</v>
      </c>
      <c r="K4" s="664" t="s">
        <v>430</v>
      </c>
      <c r="L4" s="664" t="s">
        <v>430</v>
      </c>
      <c r="M4" s="664" t="n">
        <v>3</v>
      </c>
      <c r="N4" s="665" t="s">
        <v>431</v>
      </c>
      <c r="O4" s="664" t="s">
        <v>432</v>
      </c>
      <c r="Q4" s="667" t="s">
        <v>433</v>
      </c>
      <c r="R4" s="681" t="s">
        <v>434</v>
      </c>
      <c r="S4" s="669" t="s">
        <v>435</v>
      </c>
      <c r="T4" s="670" t="s">
        <v>436</v>
      </c>
      <c r="U4" s="664" t="s">
        <v>437</v>
      </c>
      <c r="V4" s="671" t="n">
        <v>3</v>
      </c>
      <c r="W4" s="672"/>
      <c r="X4" s="673" t="n">
        <v>222</v>
      </c>
      <c r="Y4" s="662"/>
      <c r="Z4" s="683"/>
      <c r="AA4" s="684" t="s">
        <v>438</v>
      </c>
      <c r="AB4" s="649" t="s">
        <v>438</v>
      </c>
      <c r="AC4" s="662" t="s">
        <v>439</v>
      </c>
      <c r="AD4" s="676" t="s">
        <v>439</v>
      </c>
      <c r="AF4" s="663" t="s">
        <v>437</v>
      </c>
      <c r="AH4" s="663" t="s">
        <v>440</v>
      </c>
      <c r="AK4" s="663" t="s">
        <v>441</v>
      </c>
      <c r="AM4" s="663" t="s">
        <v>442</v>
      </c>
      <c r="AP4" s="677" t="s">
        <v>419</v>
      </c>
      <c r="AQ4" s="662" t="s">
        <v>443</v>
      </c>
      <c r="AS4" s="662" t="s">
        <v>444</v>
      </c>
      <c r="AU4" s="663" t="s">
        <v>445</v>
      </c>
      <c r="AW4" s="678" t="s">
        <v>446</v>
      </c>
      <c r="AX4" s="678" t="s">
        <v>446</v>
      </c>
      <c r="AZ4" s="682" t="s">
        <v>447</v>
      </c>
      <c r="BA4" s="681" t="s">
        <v>448</v>
      </c>
    </row>
    <row r="5" customFormat="false" ht="66.75" hidden="false" customHeight="true" outlineLevel="0" collapsed="false">
      <c r="A5" s="661" t="s">
        <v>449</v>
      </c>
      <c r="B5" s="662" t="n">
        <v>2003</v>
      </c>
      <c r="C5" s="662" t="n">
        <v>2016</v>
      </c>
      <c r="E5" s="663" t="s">
        <v>450</v>
      </c>
      <c r="F5" s="663" t="s">
        <v>451</v>
      </c>
      <c r="I5" s="663" t="s">
        <v>83</v>
      </c>
      <c r="K5" s="664" t="s">
        <v>452</v>
      </c>
      <c r="L5" s="664" t="s">
        <v>452</v>
      </c>
      <c r="M5" s="664" t="n">
        <v>4</v>
      </c>
      <c r="N5" s="682" t="s">
        <v>453</v>
      </c>
      <c r="O5" s="663" t="s">
        <v>390</v>
      </c>
      <c r="Q5" s="667" t="s">
        <v>454</v>
      </c>
      <c r="R5" s="681" t="s">
        <v>232</v>
      </c>
      <c r="T5" s="663" t="s">
        <v>455</v>
      </c>
      <c r="U5" s="664" t="s">
        <v>456</v>
      </c>
      <c r="V5" s="671" t="n">
        <v>4</v>
      </c>
      <c r="W5" s="672"/>
      <c r="X5" s="673" t="n">
        <v>333</v>
      </c>
      <c r="Y5" s="662"/>
      <c r="Z5" s="683" t="n">
        <v>1</v>
      </c>
      <c r="AA5" s="684" t="s">
        <v>457</v>
      </c>
      <c r="AB5" s="649" t="s">
        <v>457</v>
      </c>
      <c r="AF5" s="663" t="s">
        <v>458</v>
      </c>
      <c r="AH5" s="663" t="s">
        <v>459</v>
      </c>
      <c r="AK5" s="663" t="s">
        <v>460</v>
      </c>
      <c r="AM5" s="663" t="s">
        <v>461</v>
      </c>
      <c r="AP5" s="677" t="s">
        <v>443</v>
      </c>
      <c r="AQ5" s="662"/>
      <c r="AU5" s="663" t="s">
        <v>462</v>
      </c>
      <c r="AW5" s="678" t="s">
        <v>463</v>
      </c>
      <c r="AX5" s="678" t="s">
        <v>463</v>
      </c>
      <c r="AZ5" s="682" t="s">
        <v>464</v>
      </c>
      <c r="BA5" s="681" t="s">
        <v>465</v>
      </c>
    </row>
    <row r="6" customFormat="false" ht="66.75" hidden="false" customHeight="true" outlineLevel="0" collapsed="false">
      <c r="A6" s="661" t="s">
        <v>466</v>
      </c>
      <c r="B6" s="662" t="n">
        <v>2004</v>
      </c>
      <c r="C6" s="662" t="n">
        <v>2017</v>
      </c>
      <c r="E6" s="663" t="s">
        <v>467</v>
      </c>
      <c r="F6" s="685"/>
      <c r="G6" s="651" t="s">
        <v>468</v>
      </c>
      <c r="H6" s="651" t="s">
        <v>469</v>
      </c>
      <c r="I6" s="663" t="s">
        <v>84</v>
      </c>
      <c r="J6" s="651" t="s">
        <v>470</v>
      </c>
      <c r="N6" s="682" t="s">
        <v>471</v>
      </c>
      <c r="O6" s="663" t="s">
        <v>416</v>
      </c>
      <c r="R6" s="681" t="s">
        <v>383</v>
      </c>
      <c r="T6" s="663" t="s">
        <v>472</v>
      </c>
      <c r="U6" s="664" t="s">
        <v>458</v>
      </c>
      <c r="V6" s="671" t="n">
        <v>5</v>
      </c>
      <c r="W6" s="672"/>
      <c r="X6" s="662" t="s">
        <v>122</v>
      </c>
      <c r="Y6" s="662" t="s">
        <v>412</v>
      </c>
      <c r="Z6" s="683"/>
      <c r="AA6" s="684"/>
      <c r="AH6" s="663" t="s">
        <v>473</v>
      </c>
      <c r="AK6" s="663" t="s">
        <v>474</v>
      </c>
      <c r="AM6" s="663" t="s">
        <v>475</v>
      </c>
      <c r="AP6" s="686"/>
      <c r="AQ6" s="662"/>
      <c r="AU6" s="687" t="s">
        <v>476</v>
      </c>
      <c r="AW6" s="678" t="s">
        <v>477</v>
      </c>
      <c r="AX6" s="678" t="s">
        <v>477</v>
      </c>
      <c r="AZ6" s="682" t="s">
        <v>478</v>
      </c>
      <c r="BA6" s="681" t="s">
        <v>479</v>
      </c>
    </row>
    <row r="7" customFormat="false" ht="66.75" hidden="false" customHeight="true" outlineLevel="0" collapsed="false">
      <c r="A7" s="661" t="s">
        <v>480</v>
      </c>
      <c r="B7" s="662" t="n">
        <v>2005</v>
      </c>
      <c r="E7" s="663" t="s">
        <v>481</v>
      </c>
      <c r="F7" s="685"/>
      <c r="G7" s="663" t="s">
        <v>482</v>
      </c>
      <c r="H7" s="663" t="s">
        <v>483</v>
      </c>
      <c r="I7" s="663" t="s">
        <v>85</v>
      </c>
      <c r="J7" s="663" t="s">
        <v>484</v>
      </c>
      <c r="N7" s="688" t="s">
        <v>485</v>
      </c>
      <c r="O7" s="663" t="s">
        <v>415</v>
      </c>
      <c r="U7" s="664" t="s">
        <v>26</v>
      </c>
      <c r="V7" s="689" t="s">
        <v>85</v>
      </c>
      <c r="W7" s="672"/>
      <c r="X7" s="662" t="n">
        <v>66666</v>
      </c>
      <c r="Y7" s="662"/>
      <c r="Z7" s="683"/>
      <c r="AA7" s="684"/>
      <c r="AH7" s="663" t="s">
        <v>486</v>
      </c>
      <c r="AK7" s="663" t="s">
        <v>487</v>
      </c>
      <c r="AM7" s="663" t="s">
        <v>488</v>
      </c>
      <c r="AP7" s="686"/>
      <c r="AQ7" s="662"/>
      <c r="AU7" s="687" t="s">
        <v>489</v>
      </c>
      <c r="AW7" s="678" t="s">
        <v>490</v>
      </c>
      <c r="AX7" s="678" t="s">
        <v>490</v>
      </c>
    </row>
    <row r="8" customFormat="false" ht="66.75" hidden="false" customHeight="true" outlineLevel="0" collapsed="false">
      <c r="A8" s="661" t="s">
        <v>491</v>
      </c>
      <c r="B8" s="662" t="n">
        <v>2006</v>
      </c>
      <c r="E8" s="663" t="s">
        <v>492</v>
      </c>
      <c r="F8" s="685"/>
      <c r="G8" s="663" t="s">
        <v>493</v>
      </c>
      <c r="H8" s="663" t="s">
        <v>494</v>
      </c>
      <c r="I8" s="663" t="s">
        <v>86</v>
      </c>
      <c r="J8" s="663" t="s">
        <v>495</v>
      </c>
      <c r="N8" s="690" t="s">
        <v>496</v>
      </c>
      <c r="O8" s="663" t="s">
        <v>440</v>
      </c>
      <c r="V8" s="689" t="s">
        <v>86</v>
      </c>
      <c r="W8" s="672"/>
      <c r="X8" s="662" t="n">
        <v>77777</v>
      </c>
      <c r="Y8" s="662"/>
      <c r="Z8" s="683"/>
      <c r="AA8" s="684"/>
      <c r="AK8" s="663" t="s">
        <v>497</v>
      </c>
      <c r="AP8" s="677"/>
      <c r="AU8" s="687" t="s">
        <v>498</v>
      </c>
      <c r="AW8" s="678" t="s">
        <v>499</v>
      </c>
      <c r="AX8" s="678" t="s">
        <v>499</v>
      </c>
    </row>
    <row r="9" customFormat="false" ht="66.75" hidden="false" customHeight="true" outlineLevel="0" collapsed="false">
      <c r="A9" s="661" t="s">
        <v>500</v>
      </c>
      <c r="B9" s="662" t="n">
        <v>2007</v>
      </c>
      <c r="E9" s="663" t="s">
        <v>501</v>
      </c>
      <c r="F9" s="685"/>
      <c r="G9" s="663" t="s">
        <v>494</v>
      </c>
      <c r="I9" s="663" t="s">
        <v>116</v>
      </c>
      <c r="O9" s="663" t="s">
        <v>459</v>
      </c>
      <c r="V9" s="689" t="s">
        <v>116</v>
      </c>
      <c r="W9" s="672"/>
      <c r="X9" s="662" t="n">
        <v>8888</v>
      </c>
      <c r="Y9" s="662"/>
      <c r="Z9" s="683" t="n">
        <v>1</v>
      </c>
      <c r="AA9" s="684"/>
      <c r="AK9" s="663" t="s">
        <v>502</v>
      </c>
      <c r="AP9" s="677"/>
      <c r="AW9" s="678" t="s">
        <v>503</v>
      </c>
      <c r="AX9" s="678" t="s">
        <v>503</v>
      </c>
    </row>
    <row r="10" customFormat="false" ht="66.75" hidden="false" customHeight="true" outlineLevel="0" collapsed="false">
      <c r="A10" s="661" t="s">
        <v>504</v>
      </c>
      <c r="B10" s="662" t="n">
        <v>2008</v>
      </c>
      <c r="E10" s="663" t="s">
        <v>505</v>
      </c>
      <c r="F10" s="685"/>
      <c r="I10" s="663" t="s">
        <v>117</v>
      </c>
      <c r="O10" s="663" t="s">
        <v>473</v>
      </c>
      <c r="V10" s="689" t="s">
        <v>117</v>
      </c>
      <c r="W10" s="672"/>
      <c r="X10" s="673" t="s">
        <v>443</v>
      </c>
      <c r="Y10" s="662" t="s">
        <v>506</v>
      </c>
      <c r="Z10" s="683"/>
      <c r="AP10" s="677"/>
      <c r="AW10" s="678" t="s">
        <v>507</v>
      </c>
      <c r="AX10" s="678" t="s">
        <v>507</v>
      </c>
    </row>
    <row r="11" customFormat="false" ht="66.75" hidden="false" customHeight="true" outlineLevel="0" collapsed="false">
      <c r="A11" s="661" t="s">
        <v>508</v>
      </c>
      <c r="B11" s="662" t="n">
        <v>2009</v>
      </c>
      <c r="E11" s="663" t="s">
        <v>509</v>
      </c>
      <c r="F11" s="685"/>
      <c r="I11" s="663" t="s">
        <v>118</v>
      </c>
      <c r="O11" s="663" t="s">
        <v>486</v>
      </c>
      <c r="V11" s="689" t="s">
        <v>118</v>
      </c>
      <c r="W11" s="689"/>
      <c r="X11" s="673" t="s">
        <v>419</v>
      </c>
      <c r="Y11" s="662" t="s">
        <v>506</v>
      </c>
      <c r="Z11" s="683"/>
      <c r="AP11" s="677"/>
      <c r="AW11" s="678" t="s">
        <v>510</v>
      </c>
      <c r="AX11" s="678" t="s">
        <v>510</v>
      </c>
    </row>
    <row r="12" customFormat="false" ht="33.75" hidden="false" customHeight="false" outlineLevel="0" collapsed="false">
      <c r="A12" s="661" t="s">
        <v>511</v>
      </c>
      <c r="B12" s="662" t="n">
        <v>2010</v>
      </c>
      <c r="E12" s="663" t="s">
        <v>512</v>
      </c>
      <c r="F12" s="685"/>
      <c r="G12" s="651" t="s">
        <v>513</v>
      </c>
      <c r="H12" s="651" t="s">
        <v>514</v>
      </c>
      <c r="I12" s="663" t="s">
        <v>119</v>
      </c>
      <c r="O12" s="670" t="s">
        <v>515</v>
      </c>
      <c r="AW12" s="678" t="s">
        <v>118</v>
      </c>
      <c r="AX12" s="678" t="s">
        <v>118</v>
      </c>
    </row>
    <row r="13" customFormat="false" ht="22.5" hidden="false" customHeight="false" outlineLevel="0" collapsed="false">
      <c r="A13" s="661" t="s">
        <v>516</v>
      </c>
      <c r="B13" s="662" t="n">
        <v>2011</v>
      </c>
      <c r="E13" s="663" t="s">
        <v>517</v>
      </c>
      <c r="F13" s="685"/>
      <c r="G13" s="663" t="s">
        <v>518</v>
      </c>
      <c r="H13" s="663" t="s">
        <v>519</v>
      </c>
      <c r="I13" s="663" t="s">
        <v>120</v>
      </c>
      <c r="O13" s="670" t="s">
        <v>502</v>
      </c>
      <c r="AW13" s="678" t="s">
        <v>119</v>
      </c>
      <c r="AX13" s="678" t="s">
        <v>119</v>
      </c>
    </row>
    <row r="14" customFormat="false" ht="21" hidden="false" customHeight="true" outlineLevel="0" collapsed="false">
      <c r="A14" s="661" t="s">
        <v>520</v>
      </c>
      <c r="B14" s="662" t="n">
        <v>2012</v>
      </c>
      <c r="G14" s="663" t="s">
        <v>494</v>
      </c>
      <c r="H14" s="663" t="s">
        <v>494</v>
      </c>
      <c r="I14" s="663" t="s">
        <v>121</v>
      </c>
      <c r="N14" s="652" t="s">
        <v>521</v>
      </c>
      <c r="AW14" s="678" t="s">
        <v>120</v>
      </c>
      <c r="AX14" s="678" t="s">
        <v>120</v>
      </c>
    </row>
    <row r="15" customFormat="false" ht="21" hidden="false" customHeight="true" outlineLevel="0" collapsed="false">
      <c r="A15" s="661" t="s">
        <v>522</v>
      </c>
      <c r="B15" s="662" t="n">
        <v>2013</v>
      </c>
      <c r="I15" s="663" t="s">
        <v>523</v>
      </c>
      <c r="N15" s="691" t="s">
        <v>524</v>
      </c>
      <c r="AW15" s="678" t="s">
        <v>121</v>
      </c>
      <c r="AX15" s="678" t="s">
        <v>121</v>
      </c>
    </row>
    <row r="16" customFormat="false" ht="21" hidden="false" customHeight="true" outlineLevel="0" collapsed="false">
      <c r="A16" s="661" t="s">
        <v>525</v>
      </c>
      <c r="B16" s="662" t="n">
        <v>2014</v>
      </c>
      <c r="I16" s="663" t="s">
        <v>526</v>
      </c>
      <c r="N16" s="691" t="s">
        <v>527</v>
      </c>
      <c r="AW16" s="678" t="s">
        <v>523</v>
      </c>
      <c r="AX16" s="678" t="s">
        <v>523</v>
      </c>
    </row>
    <row r="17" customFormat="false" ht="21" hidden="false" customHeight="true" outlineLevel="0" collapsed="false">
      <c r="A17" s="661" t="s">
        <v>528</v>
      </c>
      <c r="B17" s="662" t="n">
        <v>2015</v>
      </c>
      <c r="I17" s="663" t="s">
        <v>529</v>
      </c>
      <c r="N17" s="691" t="s">
        <v>530</v>
      </c>
      <c r="X17" s="692"/>
      <c r="AW17" s="678" t="s">
        <v>526</v>
      </c>
      <c r="AX17" s="678" t="s">
        <v>526</v>
      </c>
    </row>
    <row r="18" customFormat="false" ht="21" hidden="false" customHeight="true" outlineLevel="0" collapsed="false">
      <c r="A18" s="661" t="s">
        <v>531</v>
      </c>
      <c r="B18" s="662" t="n">
        <v>2016</v>
      </c>
      <c r="I18" s="663" t="s">
        <v>532</v>
      </c>
      <c r="N18" s="691" t="s">
        <v>533</v>
      </c>
      <c r="X18" s="692"/>
      <c r="AW18" s="678" t="s">
        <v>529</v>
      </c>
      <c r="AX18" s="678" t="s">
        <v>529</v>
      </c>
    </row>
    <row r="19" customFormat="false" ht="21" hidden="false" customHeight="true" outlineLevel="0" collapsed="false">
      <c r="A19" s="661" t="s">
        <v>534</v>
      </c>
      <c r="B19" s="662" t="n">
        <v>2017</v>
      </c>
      <c r="I19" s="663" t="s">
        <v>535</v>
      </c>
      <c r="N19" s="691" t="s">
        <v>536</v>
      </c>
      <c r="X19" s="692"/>
      <c r="AW19" s="678" t="s">
        <v>532</v>
      </c>
      <c r="AX19" s="678" t="s">
        <v>532</v>
      </c>
    </row>
    <row r="20" customFormat="false" ht="21" hidden="false" customHeight="true" outlineLevel="0" collapsed="false">
      <c r="A20" s="661" t="s">
        <v>537</v>
      </c>
      <c r="B20" s="662" t="n">
        <v>2018</v>
      </c>
      <c r="I20" s="663" t="s">
        <v>538</v>
      </c>
      <c r="N20" s="691" t="s">
        <v>539</v>
      </c>
      <c r="AW20" s="678" t="s">
        <v>535</v>
      </c>
      <c r="AX20" s="678" t="s">
        <v>535</v>
      </c>
    </row>
    <row r="21" customFormat="false" ht="21" hidden="false" customHeight="true" outlineLevel="0" collapsed="false">
      <c r="A21" s="661" t="s">
        <v>540</v>
      </c>
      <c r="B21" s="662" t="n">
        <v>2019</v>
      </c>
      <c r="I21" s="663" t="s">
        <v>541</v>
      </c>
      <c r="N21" s="691" t="s">
        <v>542</v>
      </c>
      <c r="AW21" s="678" t="s">
        <v>538</v>
      </c>
      <c r="AX21" s="678" t="s">
        <v>538</v>
      </c>
    </row>
    <row r="22" customFormat="false" ht="21" hidden="false" customHeight="true" outlineLevel="0" collapsed="false">
      <c r="A22" s="661" t="s">
        <v>543</v>
      </c>
      <c r="B22" s="662" t="n">
        <v>2020</v>
      </c>
      <c r="N22" s="691" t="s">
        <v>544</v>
      </c>
      <c r="AW22" s="678" t="s">
        <v>541</v>
      </c>
      <c r="AX22" s="678" t="s">
        <v>541</v>
      </c>
    </row>
    <row r="23" customFormat="false" ht="21" hidden="false" customHeight="true" outlineLevel="0" collapsed="false">
      <c r="A23" s="661" t="s">
        <v>545</v>
      </c>
      <c r="B23" s="662" t="n">
        <v>2021</v>
      </c>
      <c r="AW23" s="678" t="s">
        <v>546</v>
      </c>
      <c r="AX23" s="678" t="s">
        <v>546</v>
      </c>
    </row>
    <row r="24" customFormat="false" ht="21" hidden="false" customHeight="true" outlineLevel="0" collapsed="false">
      <c r="A24" s="661" t="s">
        <v>547</v>
      </c>
      <c r="B24" s="662" t="n">
        <v>2022</v>
      </c>
      <c r="AW24" s="678" t="s">
        <v>548</v>
      </c>
      <c r="AX24" s="678" t="s">
        <v>548</v>
      </c>
    </row>
    <row r="25" customFormat="false" ht="11.25" hidden="false" customHeight="false" outlineLevel="0" collapsed="false">
      <c r="A25" s="661" t="s">
        <v>549</v>
      </c>
      <c r="B25" s="662" t="n">
        <v>2023</v>
      </c>
      <c r="AW25" s="678" t="s">
        <v>550</v>
      </c>
      <c r="AX25" s="678" t="s">
        <v>550</v>
      </c>
    </row>
    <row r="26" customFormat="false" ht="11.25" hidden="false" customHeight="false" outlineLevel="0" collapsed="false">
      <c r="A26" s="661" t="s">
        <v>551</v>
      </c>
      <c r="B26" s="662" t="n">
        <v>2024</v>
      </c>
      <c r="AX26" s="678" t="s">
        <v>552</v>
      </c>
    </row>
    <row r="27" customFormat="false" ht="11.25" hidden="false" customHeight="false" outlineLevel="0" collapsed="false">
      <c r="A27" s="661" t="s">
        <v>553</v>
      </c>
      <c r="B27" s="662" t="n">
        <v>2025</v>
      </c>
      <c r="AX27" s="678" t="s">
        <v>554</v>
      </c>
    </row>
    <row r="28" customFormat="false" ht="11.25" hidden="false" customHeight="false" outlineLevel="0" collapsed="false">
      <c r="A28" s="661" t="s">
        <v>555</v>
      </c>
      <c r="D28" s="693"/>
      <c r="E28" s="694"/>
      <c r="F28" s="694"/>
      <c r="H28" s="695" t="s">
        <v>556</v>
      </c>
      <c r="AX28" s="678" t="s">
        <v>557</v>
      </c>
    </row>
    <row r="29" customFormat="false" ht="11.25" hidden="false" customHeight="false" outlineLevel="0" collapsed="false">
      <c r="A29" s="661" t="s">
        <v>558</v>
      </c>
      <c r="D29" s="696" t="s">
        <v>559</v>
      </c>
      <c r="E29" s="697" t="e">
        <f aca="false">IF(#NAME? = "","", #NAME?)</f>
        <v>#N/A</v>
      </c>
      <c r="F29" s="697" t="e">
        <f aca="false">IF(#NAME? = "","", #NAME?)</f>
        <v>#N/A</v>
      </c>
      <c r="H29" s="698" t="s">
        <v>560</v>
      </c>
      <c r="AX29" s="678" t="s">
        <v>561</v>
      </c>
    </row>
    <row r="30" customFormat="false" ht="11.25" hidden="false" customHeight="false" outlineLevel="0" collapsed="false">
      <c r="A30" s="661" t="s">
        <v>562</v>
      </c>
      <c r="D30" s="699"/>
      <c r="E30" s="700"/>
      <c r="F30" s="700"/>
      <c r="AX30" s="678" t="s">
        <v>563</v>
      </c>
    </row>
    <row r="31" customFormat="false" ht="12.75" hidden="false" customHeight="false" outlineLevel="0" collapsed="false">
      <c r="A31" s="661" t="s">
        <v>564</v>
      </c>
      <c r="D31" s="693"/>
      <c r="E31" s="694"/>
      <c r="F31" s="694"/>
      <c r="H31" s="701"/>
      <c r="AX31" s="678" t="s">
        <v>565</v>
      </c>
    </row>
    <row r="32" customFormat="false" ht="11.25" hidden="false" customHeight="false" outlineLevel="0" collapsed="false">
      <c r="A32" s="661" t="s">
        <v>566</v>
      </c>
      <c r="D32" s="696" t="s">
        <v>567</v>
      </c>
      <c r="E32" s="702"/>
      <c r="F32" s="702"/>
      <c r="H32" s="703" t="s">
        <v>568</v>
      </c>
      <c r="AX32" s="678" t="s">
        <v>569</v>
      </c>
    </row>
    <row r="33" customFormat="false" ht="11.25" hidden="false" customHeight="false" outlineLevel="0" collapsed="false">
      <c r="A33" s="661" t="s">
        <v>570</v>
      </c>
      <c r="AX33" s="678" t="s">
        <v>571</v>
      </c>
    </row>
    <row r="34" customFormat="false" ht="11.25" hidden="false" customHeight="false" outlineLevel="0" collapsed="false">
      <c r="A34" s="661" t="s">
        <v>572</v>
      </c>
      <c r="AX34" s="678" t="s">
        <v>573</v>
      </c>
    </row>
    <row r="35" customFormat="false" ht="11.25" hidden="false" customHeight="false" outlineLevel="0" collapsed="false">
      <c r="A35" s="661" t="s">
        <v>574</v>
      </c>
      <c r="AX35" s="678" t="s">
        <v>575</v>
      </c>
    </row>
    <row r="36" customFormat="false" ht="11.25" hidden="false" customHeight="false" outlineLevel="0" collapsed="false">
      <c r="A36" s="661" t="s">
        <v>576</v>
      </c>
      <c r="AX36" s="678" t="s">
        <v>577</v>
      </c>
    </row>
    <row r="37" customFormat="false" ht="11.25" hidden="false" customHeight="false" outlineLevel="0" collapsed="false">
      <c r="A37" s="661" t="s">
        <v>578</v>
      </c>
      <c r="AX37" s="678" t="s">
        <v>579</v>
      </c>
    </row>
    <row r="38" customFormat="false" ht="11.25" hidden="false" customHeight="false" outlineLevel="0" collapsed="false">
      <c r="A38" s="661" t="s">
        <v>580</v>
      </c>
      <c r="AX38" s="678" t="s">
        <v>581</v>
      </c>
    </row>
    <row r="39" customFormat="false" ht="11.25" hidden="false" customHeight="false" outlineLevel="0" collapsed="false">
      <c r="A39" s="661" t="s">
        <v>582</v>
      </c>
      <c r="AX39" s="678" t="s">
        <v>583</v>
      </c>
    </row>
    <row r="40" customFormat="false" ht="11.25" hidden="false" customHeight="false" outlineLevel="0" collapsed="false">
      <c r="A40" s="661" t="s">
        <v>584</v>
      </c>
      <c r="AX40" s="678" t="s">
        <v>585</v>
      </c>
    </row>
    <row r="41" customFormat="false" ht="11.25" hidden="false" customHeight="false" outlineLevel="0" collapsed="false">
      <c r="A41" s="661" t="s">
        <v>586</v>
      </c>
      <c r="AX41" s="678" t="s">
        <v>587</v>
      </c>
    </row>
    <row r="42" customFormat="false" ht="11.25" hidden="false" customHeight="false" outlineLevel="0" collapsed="false">
      <c r="A42" s="661" t="s">
        <v>588</v>
      </c>
      <c r="AX42" s="678" t="s">
        <v>589</v>
      </c>
    </row>
    <row r="43" customFormat="false" ht="11.25" hidden="false" customHeight="false" outlineLevel="0" collapsed="false">
      <c r="A43" s="661" t="s">
        <v>590</v>
      </c>
      <c r="AX43" s="678" t="s">
        <v>591</v>
      </c>
    </row>
    <row r="44" customFormat="false" ht="11.25" hidden="false" customHeight="false" outlineLevel="0" collapsed="false">
      <c r="A44" s="661" t="s">
        <v>592</v>
      </c>
      <c r="AX44" s="678" t="s">
        <v>593</v>
      </c>
    </row>
    <row r="45" customFormat="false" ht="11.25" hidden="false" customHeight="false" outlineLevel="0" collapsed="false">
      <c r="A45" s="661" t="s">
        <v>594</v>
      </c>
      <c r="AX45" s="678" t="s">
        <v>595</v>
      </c>
    </row>
    <row r="46" customFormat="false" ht="11.25" hidden="false" customHeight="false" outlineLevel="0" collapsed="false">
      <c r="A46" s="661" t="s">
        <v>596</v>
      </c>
      <c r="AX46" s="678" t="s">
        <v>597</v>
      </c>
    </row>
    <row r="47" customFormat="false" ht="11.25" hidden="false" customHeight="false" outlineLevel="0" collapsed="false">
      <c r="A47" s="661" t="s">
        <v>598</v>
      </c>
      <c r="AX47" s="678" t="s">
        <v>599</v>
      </c>
    </row>
    <row r="48" customFormat="false" ht="11.25" hidden="false" customHeight="false" outlineLevel="0" collapsed="false">
      <c r="A48" s="661" t="s">
        <v>600</v>
      </c>
      <c r="AX48" s="678" t="s">
        <v>601</v>
      </c>
    </row>
    <row r="49" customFormat="false" ht="11.25" hidden="false" customHeight="false" outlineLevel="0" collapsed="false">
      <c r="A49" s="661" t="s">
        <v>602</v>
      </c>
      <c r="AX49" s="678" t="s">
        <v>603</v>
      </c>
    </row>
    <row r="50" customFormat="false" ht="11.25" hidden="false" customHeight="false" outlineLevel="0" collapsed="false">
      <c r="A50" s="661" t="s">
        <v>604</v>
      </c>
      <c r="AX50" s="678" t="s">
        <v>605</v>
      </c>
    </row>
    <row r="51" customFormat="false" ht="11.25" hidden="false" customHeight="false" outlineLevel="0" collapsed="false">
      <c r="A51" s="661" t="s">
        <v>606</v>
      </c>
      <c r="AX51" s="678" t="s">
        <v>607</v>
      </c>
    </row>
    <row r="52" customFormat="false" ht="11.25" hidden="false" customHeight="false" outlineLevel="0" collapsed="false">
      <c r="A52" s="661" t="s">
        <v>608</v>
      </c>
      <c r="AX52" s="678" t="s">
        <v>609</v>
      </c>
    </row>
    <row r="53" customFormat="false" ht="11.25" hidden="false" customHeight="false" outlineLevel="0" collapsed="false">
      <c r="A53" s="661" t="s">
        <v>610</v>
      </c>
      <c r="AX53" s="678" t="s">
        <v>611</v>
      </c>
    </row>
    <row r="54" customFormat="false" ht="11.25" hidden="false" customHeight="false" outlineLevel="0" collapsed="false">
      <c r="A54" s="661" t="s">
        <v>612</v>
      </c>
      <c r="AX54" s="678" t="s">
        <v>613</v>
      </c>
    </row>
    <row r="55" customFormat="false" ht="11.25" hidden="false" customHeight="false" outlineLevel="0" collapsed="false">
      <c r="A55" s="661" t="s">
        <v>614</v>
      </c>
      <c r="AX55" s="678" t="s">
        <v>615</v>
      </c>
    </row>
    <row r="56" customFormat="false" ht="11.25" hidden="false" customHeight="false" outlineLevel="0" collapsed="false">
      <c r="A56" s="661" t="s">
        <v>616</v>
      </c>
      <c r="AX56" s="678" t="s">
        <v>617</v>
      </c>
    </row>
    <row r="57" customFormat="false" ht="11.25" hidden="false" customHeight="false" outlineLevel="0" collapsed="false">
      <c r="A57" s="661" t="s">
        <v>618</v>
      </c>
      <c r="AX57" s="678" t="s">
        <v>619</v>
      </c>
    </row>
    <row r="58" customFormat="false" ht="11.25" hidden="false" customHeight="false" outlineLevel="0" collapsed="false">
      <c r="A58" s="661" t="s">
        <v>620</v>
      </c>
      <c r="AX58" s="678" t="s">
        <v>621</v>
      </c>
    </row>
    <row r="59" customFormat="false" ht="11.25" hidden="false" customHeight="false" outlineLevel="0" collapsed="false">
      <c r="A59" s="661" t="s">
        <v>622</v>
      </c>
      <c r="AX59" s="678" t="s">
        <v>623</v>
      </c>
    </row>
    <row r="60" customFormat="false" ht="11.25" hidden="false" customHeight="false" outlineLevel="0" collapsed="false">
      <c r="A60" s="661" t="s">
        <v>624</v>
      </c>
      <c r="AX60" s="678" t="s">
        <v>625</v>
      </c>
    </row>
    <row r="61" customFormat="false" ht="11.25" hidden="false" customHeight="false" outlineLevel="0" collapsed="false">
      <c r="A61" s="661" t="s">
        <v>626</v>
      </c>
      <c r="AX61" s="678" t="s">
        <v>627</v>
      </c>
    </row>
    <row r="62" customFormat="false" ht="11.25" hidden="false" customHeight="false" outlineLevel="0" collapsed="false">
      <c r="A62" s="661" t="s">
        <v>628</v>
      </c>
    </row>
    <row r="63" customFormat="false" ht="11.25" hidden="false" customHeight="false" outlineLevel="0" collapsed="false">
      <c r="A63" s="661" t="s">
        <v>629</v>
      </c>
    </row>
    <row r="64" customFormat="false" ht="11.25" hidden="false" customHeight="false" outlineLevel="0" collapsed="false">
      <c r="A64" s="661" t="s">
        <v>630</v>
      </c>
    </row>
    <row r="65" customFormat="false" ht="11.25" hidden="false" customHeight="false" outlineLevel="0" collapsed="false">
      <c r="A65" s="661" t="s">
        <v>631</v>
      </c>
    </row>
    <row r="66" customFormat="false" ht="11.25" hidden="false" customHeight="false" outlineLevel="0" collapsed="false">
      <c r="A66" s="661" t="s">
        <v>632</v>
      </c>
    </row>
    <row r="67" customFormat="false" ht="11.25" hidden="false" customHeight="false" outlineLevel="0" collapsed="false">
      <c r="A67" s="661" t="s">
        <v>633</v>
      </c>
    </row>
    <row r="68" customFormat="false" ht="11.25" hidden="false" customHeight="false" outlineLevel="0" collapsed="false">
      <c r="A68" s="661" t="s">
        <v>634</v>
      </c>
    </row>
    <row r="69" customFormat="false" ht="11.25" hidden="false" customHeight="false" outlineLevel="0" collapsed="false">
      <c r="A69" s="661" t="s">
        <v>635</v>
      </c>
    </row>
    <row r="70" customFormat="false" ht="11.25" hidden="false" customHeight="false" outlineLevel="0" collapsed="false">
      <c r="A70" s="661" t="s">
        <v>636</v>
      </c>
    </row>
    <row r="71" customFormat="false" ht="11.25" hidden="false" customHeight="false" outlineLevel="0" collapsed="false">
      <c r="A71" s="661" t="s">
        <v>637</v>
      </c>
    </row>
    <row r="72" customFormat="false" ht="11.25" hidden="false" customHeight="false" outlineLevel="0" collapsed="false">
      <c r="A72" s="661" t="s">
        <v>638</v>
      </c>
    </row>
    <row r="73" customFormat="false" ht="11.25" hidden="false" customHeight="false" outlineLevel="0" collapsed="false">
      <c r="A73" s="661" t="s">
        <v>639</v>
      </c>
    </row>
    <row r="74" customFormat="false" ht="11.25" hidden="false" customHeight="false" outlineLevel="0" collapsed="false">
      <c r="A74" s="661" t="s">
        <v>640</v>
      </c>
    </row>
    <row r="75" customFormat="false" ht="11.25" hidden="false" customHeight="false" outlineLevel="0" collapsed="false">
      <c r="A75" s="661" t="s">
        <v>641</v>
      </c>
    </row>
    <row r="76" customFormat="false" ht="11.25" hidden="false" customHeight="false" outlineLevel="0" collapsed="false">
      <c r="A76" s="661" t="s">
        <v>642</v>
      </c>
    </row>
    <row r="77" customFormat="false" ht="11.25" hidden="false" customHeight="false" outlineLevel="0" collapsed="false">
      <c r="A77" s="661" t="s">
        <v>643</v>
      </c>
    </row>
    <row r="78" customFormat="false" ht="11.25" hidden="false" customHeight="false" outlineLevel="0" collapsed="false">
      <c r="A78" s="661" t="s">
        <v>644</v>
      </c>
    </row>
    <row r="79" customFormat="false" ht="11.25" hidden="false" customHeight="false" outlineLevel="0" collapsed="false">
      <c r="A79" s="661" t="s">
        <v>645</v>
      </c>
    </row>
    <row r="80" customFormat="false" ht="11.25" hidden="false" customHeight="false" outlineLevel="0" collapsed="false">
      <c r="A80" s="661" t="s">
        <v>646</v>
      </c>
    </row>
    <row r="81" customFormat="false" ht="11.25" hidden="false" customHeight="false" outlineLevel="0" collapsed="false">
      <c r="A81" s="661" t="s">
        <v>647</v>
      </c>
    </row>
    <row r="82" customFormat="false" ht="11.25" hidden="false" customHeight="false" outlineLevel="0" collapsed="false">
      <c r="A82" s="661" t="s">
        <v>648</v>
      </c>
    </row>
    <row r="83" customFormat="false" ht="11.25" hidden="false" customHeight="false" outlineLevel="0" collapsed="false">
      <c r="A83" s="661" t="s">
        <v>649</v>
      </c>
    </row>
    <row r="84" customFormat="false" ht="11.25" hidden="false" customHeight="false" outlineLevel="0" collapsed="false">
      <c r="A84" s="661" t="s">
        <v>650</v>
      </c>
    </row>
    <row r="85" customFormat="false" ht="11.25" hidden="false" customHeight="false" outlineLevel="0" collapsed="false">
      <c r="A85" s="661" t="s">
        <v>651</v>
      </c>
    </row>
    <row r="86" customFormat="false" ht="11.25" hidden="false" customHeight="false" outlineLevel="0" collapsed="false">
      <c r="A86" s="661" t="s">
        <v>652</v>
      </c>
    </row>
    <row r="87" customFormat="false" ht="11.25" hidden="false" customHeight="false" outlineLevel="0" collapsed="false">
      <c r="A87" s="661" t="s">
        <v>24</v>
      </c>
    </row>
  </sheetData>
  <mergeCells count="1">
    <mergeCell ref="AZ1:BA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A18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677" t="n">
        <f aca="false">IF('Форма 1.10'!$F$10="",1,0)</f>
        <v>0</v>
      </c>
    </row>
    <row r="2" customFormat="false" ht="11.25" hidden="false" customHeight="false" outlineLevel="0" collapsed="false">
      <c r="A2" s="677" t="n">
        <f aca="false">IF('Форма 1.10'!$G$10="",1,0)</f>
        <v>0</v>
      </c>
    </row>
    <row r="3" customFormat="false" ht="11.25" hidden="false" customHeight="false" outlineLevel="0" collapsed="false">
      <c r="A3" s="677" t="n">
        <f aca="false">IF('Форма 1.10'!$F$11="",1,0)</f>
        <v>0</v>
      </c>
    </row>
    <row r="4" customFormat="false" ht="11.25" hidden="false" customHeight="false" outlineLevel="0" collapsed="false">
      <c r="A4" s="677" t="n">
        <f aca="false">IF('Форма 1.10'!$G$11="",1,0)</f>
        <v>0</v>
      </c>
    </row>
    <row r="5" customFormat="false" ht="11.25" hidden="false" customHeight="false" outlineLevel="0" collapsed="false">
      <c r="A5" s="677" t="n">
        <f aca="false">IF('Форма 1.10'!$F$12="",1,0)</f>
        <v>0</v>
      </c>
    </row>
    <row r="6" customFormat="false" ht="11.25" hidden="false" customHeight="false" outlineLevel="0" collapsed="false">
      <c r="A6" s="677" t="n">
        <f aca="false">IF('Форма 1.10'!$G$12="",1,0)</f>
        <v>0</v>
      </c>
    </row>
    <row r="7" customFormat="false" ht="11.25" hidden="false" customHeight="false" outlineLevel="0" collapsed="false">
      <c r="A7" s="677" t="n">
        <f aca="false">IF('Форма 1.10'!$F$13="",1,0)</f>
        <v>0</v>
      </c>
    </row>
    <row r="8" customFormat="false" ht="11.25" hidden="false" customHeight="false" outlineLevel="0" collapsed="false">
      <c r="A8" s="677" t="n">
        <f aca="false">IF('Форма 1.10'!$G$13="",1,0)</f>
        <v>0</v>
      </c>
    </row>
    <row r="9" customFormat="false" ht="11.25" hidden="false" customHeight="false" outlineLevel="0" collapsed="false">
      <c r="A9" s="677" t="n">
        <f aca="false">IF('Форма 1.11.1'!$J$15="",1,0)</f>
        <v>0</v>
      </c>
    </row>
    <row r="10" customFormat="false" ht="11.25" hidden="false" customHeight="false" outlineLevel="0" collapsed="false">
      <c r="A10" s="677" t="n">
        <f aca="false">IF('Форма 1.11.1'!$H$17="",1,0)</f>
        <v>0</v>
      </c>
    </row>
    <row r="11" customFormat="false" ht="11.25" hidden="false" customHeight="false" outlineLevel="0" collapsed="false">
      <c r="A11" s="677" t="n">
        <f aca="false">IF('Форма 1.11.1'!$I$17="",1,0)</f>
        <v>0</v>
      </c>
    </row>
    <row r="12" customFormat="false" ht="11.25" hidden="false" customHeight="false" outlineLevel="0" collapsed="false">
      <c r="A12" s="677" t="n">
        <f aca="false">IF('Форма 1.11.1'!$J$17="",1,0)</f>
        <v>0</v>
      </c>
    </row>
    <row r="13" customFormat="false" ht="11.25" hidden="false" customHeight="false" outlineLevel="0" collapsed="false">
      <c r="A13" s="677" t="n">
        <f aca="false">IF('Форма 1.11.1'!$H$22="",1,0)</f>
        <v>0</v>
      </c>
    </row>
    <row r="14" customFormat="false" ht="11.25" hidden="false" customHeight="false" outlineLevel="0" collapsed="false">
      <c r="A14" s="677" t="n">
        <f aca="false">IF('Форма 1.11.1'!$I$22="",1,0)</f>
        <v>0</v>
      </c>
    </row>
    <row r="15" customFormat="false" ht="11.25" hidden="false" customHeight="false" outlineLevel="0" collapsed="false">
      <c r="A15" s="677" t="n">
        <f aca="false">IF('Форма 1.11.1'!$J$22="",1,0)</f>
        <v>0</v>
      </c>
    </row>
    <row r="16" customFormat="false" ht="11.25" hidden="false" customHeight="false" outlineLevel="0" collapsed="false">
      <c r="A16" s="677" t="n">
        <f aca="false">IF('Форма 1.11.1'!$H$25="",1,0)</f>
        <v>0</v>
      </c>
    </row>
    <row r="17" customFormat="false" ht="11.25" hidden="false" customHeight="false" outlineLevel="0" collapsed="false">
      <c r="A17" s="677" t="n">
        <f aca="false">IF('Форма 1.11.1'!$I$25="",1,0)</f>
        <v>0</v>
      </c>
    </row>
    <row r="18" customFormat="false" ht="11.25" hidden="false" customHeight="false" outlineLevel="0" collapsed="false">
      <c r="A18" s="677" t="n">
        <f aca="false">IF('Форма 1.11.1'!$J$25="",1,0)</f>
        <v>0</v>
      </c>
    </row>
    <row r="19" customFormat="false" ht="11.25" hidden="false" customHeight="false" outlineLevel="0" collapsed="false">
      <c r="A19" s="677" t="n">
        <f aca="false">IF('Форма 1.11.1'!$H$28="",1,0)</f>
        <v>0</v>
      </c>
    </row>
    <row r="20" customFormat="false" ht="11.25" hidden="false" customHeight="false" outlineLevel="0" collapsed="false">
      <c r="A20" s="677" t="n">
        <f aca="false">IF('Форма 1.11.1'!$I$28="",1,0)</f>
        <v>0</v>
      </c>
    </row>
    <row r="21" customFormat="false" ht="11.25" hidden="false" customHeight="false" outlineLevel="0" collapsed="false">
      <c r="A21" s="677" t="n">
        <f aca="false">IF('Форма 1.11.1'!$J$28="",1,0)</f>
        <v>0</v>
      </c>
    </row>
    <row r="22" customFormat="false" ht="11.25" hidden="false" customHeight="false" outlineLevel="0" collapsed="false">
      <c r="A22" s="677" t="n">
        <f aca="false">IF('Форма 1.11.1'!$H$31="",1,0)</f>
        <v>0</v>
      </c>
    </row>
    <row r="23" customFormat="false" ht="11.25" hidden="false" customHeight="false" outlineLevel="0" collapsed="false">
      <c r="A23" s="677" t="n">
        <f aca="false">IF('Форма 1.11.1'!$I$31="",1,0)</f>
        <v>0</v>
      </c>
    </row>
    <row r="24" customFormat="false" ht="11.25" hidden="false" customHeight="false" outlineLevel="0" collapsed="false">
      <c r="A24" s="677" t="n">
        <f aca="false">IF('Форма 1.11.1'!$J$31="",1,0)</f>
        <v>0</v>
      </c>
    </row>
    <row r="25" customFormat="false" ht="11.25" hidden="false" customHeight="false" outlineLevel="0" collapsed="false">
      <c r="A25" s="677" t="n">
        <f aca="false">IF('Форма 1.11.2 | Т-транс'!$O$22="",1,0)</f>
        <v>1</v>
      </c>
    </row>
    <row r="26" customFormat="false" ht="11.25" hidden="false" customHeight="false" outlineLevel="0" collapsed="false">
      <c r="A26" s="677" t="n">
        <f aca="false">IF('Форма 1.11.2 | Т-транс'!$R$23="",1,0)</f>
        <v>1</v>
      </c>
    </row>
    <row r="27" customFormat="false" ht="11.25" hidden="false" customHeight="false" outlineLevel="0" collapsed="false">
      <c r="A27" s="677" t="n">
        <f aca="false">IF('Форма 1.11.2 | Т-транс'!$T$23="",1,0)</f>
        <v>1</v>
      </c>
    </row>
    <row r="28" customFormat="false" ht="11.25" hidden="false" customHeight="false" outlineLevel="0" collapsed="false">
      <c r="A28" s="677" t="n">
        <f aca="false">IF('Форма 1.11.2 | Т-транс'!$S$23="",1,0)</f>
        <v>0</v>
      </c>
    </row>
    <row r="29" customFormat="false" ht="11.25" hidden="false" customHeight="false" outlineLevel="0" collapsed="false">
      <c r="A29" s="677" t="n">
        <f aca="false">IF('Форма 1.11.2 | Т-транс'!$U$23="",1,0)</f>
        <v>0</v>
      </c>
    </row>
    <row r="30" customFormat="false" ht="11.25" hidden="false" customHeight="false" outlineLevel="0" collapsed="false">
      <c r="A30" s="677" t="n">
        <f aca="false">IF('Форма 1.11.2 | Т-гор.вода'!$O$22="",1,0)</f>
        <v>0</v>
      </c>
    </row>
    <row r="31" customFormat="false" ht="11.25" hidden="false" customHeight="false" outlineLevel="0" collapsed="false">
      <c r="A31" s="677" t="n">
        <f aca="false">IF('Форма 1.11.2 | Т-гор.вода'!$Y$23="",1,0)</f>
        <v>0</v>
      </c>
    </row>
    <row r="32" customFormat="false" ht="11.25" hidden="false" customHeight="false" outlineLevel="0" collapsed="false">
      <c r="A32" s="677" t="n">
        <f aca="false">IF('Форма 1.11.2 | Т-гор.вода'!$AA$23="",1,0)</f>
        <v>0</v>
      </c>
    </row>
    <row r="33" customFormat="false" ht="11.25" hidden="false" customHeight="false" outlineLevel="0" collapsed="false">
      <c r="A33" s="677" t="n">
        <f aca="false">IF('Форма 1.11.2 | Т-гор.вода'!$M$24="",1,0)</f>
        <v>0</v>
      </c>
    </row>
    <row r="34" customFormat="false" ht="11.25" hidden="false" customHeight="false" outlineLevel="0" collapsed="false">
      <c r="A34" s="677" t="n">
        <f aca="false">IF('Форма 1.11.2 | Т-гор.вода'!$Z$23="",1,0)</f>
        <v>0</v>
      </c>
    </row>
    <row r="35" customFormat="false" ht="11.25" hidden="false" customHeight="false" outlineLevel="0" collapsed="false">
      <c r="A35" s="677" t="n">
        <f aca="false">IF('Форма 1.11.2 | Т-гор.вода'!$AB$23="",1,0)</f>
        <v>0</v>
      </c>
    </row>
    <row r="36" customFormat="false" ht="11.25" hidden="false" customHeight="false" outlineLevel="0" collapsed="false">
      <c r="A36" s="677" t="n">
        <f aca="false">IF('Форма 1.11.3 | Т-подкл(инд)'!$M$22="",1,0)</f>
        <v>1</v>
      </c>
    </row>
    <row r="37" customFormat="false" ht="11.25" hidden="false" customHeight="false" outlineLevel="0" collapsed="false">
      <c r="A37" s="677" t="n">
        <f aca="false">IF('Форма 1.11.3 | Т-подкл(инд)'!$Q$22="",1,0)</f>
        <v>1</v>
      </c>
    </row>
    <row r="38" customFormat="false" ht="11.25" hidden="false" customHeight="false" outlineLevel="0" collapsed="false">
      <c r="A38" s="677" t="n">
        <f aca="false">IF('Форма 1.11.3 | Т-подкл(инд)'!$AD$22="",1,0)</f>
        <v>1</v>
      </c>
    </row>
    <row r="39" customFormat="false" ht="11.25" hidden="false" customHeight="false" outlineLevel="0" collapsed="false">
      <c r="A39" s="677" t="n">
        <f aca="false">IF('Форма 1.11.3 | Т-подкл(инд)'!$AE$22="",1,0)</f>
        <v>1</v>
      </c>
    </row>
    <row r="40" customFormat="false" ht="11.25" hidden="false" customHeight="false" outlineLevel="0" collapsed="false">
      <c r="A40" s="677" t="n">
        <f aca="false">IF('Форма 1.11.3 | Т-подкл(инд)'!$AF$22="",1,0)</f>
        <v>1</v>
      </c>
    </row>
    <row r="41" customFormat="false" ht="11.25" hidden="false" customHeight="false" outlineLevel="0" collapsed="false">
      <c r="A41" s="677" t="n">
        <f aca="false">IF('Форма 1.11.3 | Т-подкл(инд)'!$AG$22="",1,0)</f>
        <v>1</v>
      </c>
    </row>
    <row r="42" customFormat="false" ht="11.25" hidden="false" customHeight="false" outlineLevel="0" collapsed="false">
      <c r="A42" s="677" t="n">
        <f aca="false">IF('Форма 1.11.3 | Т-подкл(инд)'!$AH$22="",1,0)</f>
        <v>1</v>
      </c>
    </row>
    <row r="43" customFormat="false" ht="11.25" hidden="false" customHeight="false" outlineLevel="0" collapsed="false">
      <c r="A43" s="677" t="n">
        <f aca="false">IF('Форма 1.11.3 | Т-подкл(инд)'!$AJ$22="",1,0)</f>
        <v>1</v>
      </c>
    </row>
    <row r="44" customFormat="false" ht="11.25" hidden="false" customHeight="false" outlineLevel="0" collapsed="false">
      <c r="A44" s="677" t="n">
        <f aca="false">IF('Форма 1.11.3 | Т-подкл(инд)'!$N$22="",1,0)</f>
        <v>0</v>
      </c>
    </row>
    <row r="45" customFormat="false" ht="11.25" hidden="false" customHeight="false" outlineLevel="0" collapsed="false">
      <c r="A45" s="677" t="n">
        <f aca="false">IF('Форма 1.11.3 | Т-подкл(инд)'!$R$22="",1,0)</f>
        <v>0</v>
      </c>
    </row>
    <row r="46" customFormat="false" ht="11.25" hidden="false" customHeight="false" outlineLevel="0" collapsed="false">
      <c r="A46" s="677" t="n">
        <f aca="false">IF('Форма 1.11.3 | Т-подкл(инд)'!$V$22="",1,0)</f>
        <v>0</v>
      </c>
    </row>
    <row r="47" customFormat="false" ht="11.25" hidden="false" customHeight="false" outlineLevel="0" collapsed="false">
      <c r="A47" s="677" t="n">
        <f aca="false">IF('Форма 1.11.3 | Т-подкл(инд)'!$Z$22="",1,0)</f>
        <v>0</v>
      </c>
    </row>
    <row r="48" customFormat="false" ht="11.25" hidden="false" customHeight="false" outlineLevel="0" collapsed="false">
      <c r="A48" s="677" t="n">
        <f aca="false">IF('Форма 1.11.3 | Т-подкл(инд)'!$AI$22="",1,0)</f>
        <v>0</v>
      </c>
    </row>
    <row r="49" customFormat="false" ht="11.25" hidden="false" customHeight="false" outlineLevel="0" collapsed="false">
      <c r="A49" s="677" t="n">
        <f aca="false">IF('Форма 1.11.3 | Т-подкл(инд)'!$AK$22="",1,0)</f>
        <v>0</v>
      </c>
    </row>
    <row r="50" customFormat="false" ht="11.25" hidden="false" customHeight="false" outlineLevel="0" collapsed="false">
      <c r="A50" s="677" t="n">
        <f aca="false">IF('Форма 1.11.3 | Т-подкл'!$P$22="",1,0)</f>
        <v>1</v>
      </c>
    </row>
    <row r="51" customFormat="false" ht="11.25" hidden="false" customHeight="false" outlineLevel="0" collapsed="false">
      <c r="A51" s="677" t="n">
        <f aca="false">IF('Форма 1.11.3 | Т-подкл'!$AC$22="",1,0)</f>
        <v>1</v>
      </c>
    </row>
    <row r="52" customFormat="false" ht="11.25" hidden="false" customHeight="false" outlineLevel="0" collapsed="false">
      <c r="A52" s="677" t="n">
        <f aca="false">IF('Форма 1.11.3 | Т-подкл'!$AD$22="",1,0)</f>
        <v>1</v>
      </c>
    </row>
    <row r="53" customFormat="false" ht="11.25" hidden="false" customHeight="false" outlineLevel="0" collapsed="false">
      <c r="A53" s="677" t="n">
        <f aca="false">IF('Форма 1.11.3 | Т-подкл'!$AE$22="",1,0)</f>
        <v>1</v>
      </c>
    </row>
    <row r="54" customFormat="false" ht="11.25" hidden="false" customHeight="false" outlineLevel="0" collapsed="false">
      <c r="A54" s="677" t="n">
        <f aca="false">IF('Форма 1.11.3 | Т-подкл'!$AF$22="",1,0)</f>
        <v>1</v>
      </c>
    </row>
    <row r="55" customFormat="false" ht="11.25" hidden="false" customHeight="false" outlineLevel="0" collapsed="false">
      <c r="A55" s="677" t="n">
        <f aca="false">IF('Форма 1.11.3 | Т-подкл'!$AG$22="",1,0)</f>
        <v>1</v>
      </c>
    </row>
    <row r="56" customFormat="false" ht="11.25" hidden="false" customHeight="false" outlineLevel="0" collapsed="false">
      <c r="A56" s="677" t="n">
        <f aca="false">IF('Форма 1.11.3 | Т-подкл'!$AI$22="",1,0)</f>
        <v>1</v>
      </c>
    </row>
    <row r="57" customFormat="false" ht="11.25" hidden="false" customHeight="false" outlineLevel="0" collapsed="false">
      <c r="A57" s="677" t="n">
        <f aca="false">IF('Форма 1.11.3 | Т-подкл'!$Q$22="",1,0)</f>
        <v>0</v>
      </c>
    </row>
    <row r="58" customFormat="false" ht="11.25" hidden="false" customHeight="false" outlineLevel="0" collapsed="false">
      <c r="A58" s="677" t="n">
        <f aca="false">IF('Форма 1.11.3 | Т-подкл'!$U$22="",1,0)</f>
        <v>0</v>
      </c>
    </row>
    <row r="59" customFormat="false" ht="11.25" hidden="false" customHeight="false" outlineLevel="0" collapsed="false">
      <c r="A59" s="677" t="n">
        <f aca="false">IF('Форма 1.11.3 | Т-подкл'!$Y$22="",1,0)</f>
        <v>0</v>
      </c>
    </row>
    <row r="60" customFormat="false" ht="11.25" hidden="false" customHeight="false" outlineLevel="0" collapsed="false">
      <c r="A60" s="677" t="n">
        <f aca="false">IF('Форма 1.11.3 | Т-подкл'!$AH$22="",1,0)</f>
        <v>0</v>
      </c>
    </row>
    <row r="61" customFormat="false" ht="11.25" hidden="false" customHeight="false" outlineLevel="0" collapsed="false">
      <c r="A61" s="677" t="n">
        <f aca="false">IF('Форма 1.11.3 | Т-подкл'!$AJ$22="",1,0)</f>
        <v>0</v>
      </c>
    </row>
    <row r="62" customFormat="false" ht="11.25" hidden="false" customHeight="false" outlineLevel="0" collapsed="false">
      <c r="A62" s="677" t="n">
        <f aca="false">IF('Форма 1.0.2'!$E$12="",1,0)</f>
        <v>1</v>
      </c>
    </row>
    <row r="63" customFormat="false" ht="11.25" hidden="false" customHeight="false" outlineLevel="0" collapsed="false">
      <c r="A63" s="677" t="n">
        <f aca="false">IF('Форма 1.0.2'!$F$12="",1,0)</f>
        <v>1</v>
      </c>
    </row>
    <row r="64" customFormat="false" ht="11.25" hidden="false" customHeight="false" outlineLevel="0" collapsed="false">
      <c r="A64" s="677" t="n">
        <f aca="false">IF('Форма 1.0.2'!$G$12="",1,0)</f>
        <v>1</v>
      </c>
    </row>
    <row r="65" customFormat="false" ht="11.25" hidden="false" customHeight="false" outlineLevel="0" collapsed="false">
      <c r="A65" s="677" t="n">
        <f aca="false">IF('Форма 1.0.2'!$H$12="",1,0)</f>
        <v>1</v>
      </c>
    </row>
    <row r="66" customFormat="false" ht="11.25" hidden="false" customHeight="false" outlineLevel="0" collapsed="false">
      <c r="A66" s="677" t="n">
        <f aca="false">IF('Форма 1.0.2'!$I$12="",1,0)</f>
        <v>1</v>
      </c>
    </row>
    <row r="67" customFormat="false" ht="11.25" hidden="false" customHeight="false" outlineLevel="0" collapsed="false">
      <c r="A67" s="677" t="n">
        <f aca="false">IF('Форма 1.0.2'!$J$12="",1,0)</f>
        <v>1</v>
      </c>
    </row>
    <row r="68" customFormat="false" ht="11.25" hidden="false" customHeight="false" outlineLevel="0" collapsed="false">
      <c r="A68" s="677" t="n">
        <f aca="false">IF('Сведения об изменении'!$E$12="",1,0)</f>
        <v>0</v>
      </c>
    </row>
    <row r="69" customFormat="false" ht="11.25" hidden="false" customHeight="false" outlineLevel="0" collapsed="false">
      <c r="A69" s="677" t="n">
        <f aca="false">IF(Территории!$E$12="",1,0)</f>
        <v>0</v>
      </c>
    </row>
    <row r="70" customFormat="false" ht="11.25" hidden="false" customHeight="false" outlineLevel="0" collapsed="false">
      <c r="A70" s="677" t="n">
        <f aca="false">IF(Территории!$E$15="",1,0)</f>
        <v>0</v>
      </c>
    </row>
    <row r="71" customFormat="false" ht="11.25" hidden="false" customHeight="false" outlineLevel="0" collapsed="false">
      <c r="A71" s="677" t="n">
        <f aca="false">IF(Территории!$E$18="",1,0)</f>
        <v>0</v>
      </c>
    </row>
    <row r="72" customFormat="false" ht="11.25" hidden="false" customHeight="false" outlineLevel="0" collapsed="false">
      <c r="A72" s="677" t="n">
        <f aca="false">IF('Перечень тарифов'!$E$21="",1,0)</f>
        <v>0</v>
      </c>
    </row>
    <row r="73" customFormat="false" ht="11.25" hidden="false" customHeight="false" outlineLevel="0" collapsed="false">
      <c r="A73" s="677" t="n">
        <f aca="false">IF('Перечень тарифов'!$F$21="",1,0)</f>
        <v>0</v>
      </c>
    </row>
    <row r="74" customFormat="false" ht="11.25" hidden="false" customHeight="false" outlineLevel="0" collapsed="false">
      <c r="A74" s="677" t="n">
        <f aca="false">IF('Перечень тарифов'!$G$21="",1,0)</f>
        <v>0</v>
      </c>
    </row>
    <row r="75" customFormat="false" ht="11.25" hidden="false" customHeight="false" outlineLevel="0" collapsed="false">
      <c r="A75" s="677" t="n">
        <f aca="false">IF('Перечень тарифов'!$K$21="",1,0)</f>
        <v>0</v>
      </c>
    </row>
    <row r="76" customFormat="false" ht="11.25" hidden="false" customHeight="false" outlineLevel="0" collapsed="false">
      <c r="A76" s="677" t="n">
        <f aca="false">IF('Перечень тарифов'!$O$21="",1,0)</f>
        <v>0</v>
      </c>
    </row>
    <row r="77" customFormat="false" ht="11.25" hidden="false" customHeight="false" outlineLevel="0" collapsed="false">
      <c r="A77" s="677" t="n">
        <f aca="false">IF('Перечень тарифов'!$G$11="",1,0)</f>
        <v>0</v>
      </c>
    </row>
    <row r="78" customFormat="false" ht="11.25" hidden="false" customHeight="false" outlineLevel="0" collapsed="false">
      <c r="A78" s="677" t="n">
        <f aca="false">IF('Перечень тарифов'!$N$21="",1,0)</f>
        <v>0</v>
      </c>
    </row>
    <row r="79" customFormat="false" ht="11.25" hidden="false" customHeight="false" outlineLevel="0" collapsed="false">
      <c r="A79" s="677" t="n">
        <f aca="false">IF('Перечень тарифов'!$N$23="",1,0)</f>
        <v>0</v>
      </c>
    </row>
    <row r="80" customFormat="false" ht="11.25" hidden="false" customHeight="false" outlineLevel="0" collapsed="false">
      <c r="A80" s="677" t="n">
        <f aca="false">IF('Перечень тарифов'!$O$23="",1,0)</f>
        <v>0</v>
      </c>
    </row>
    <row r="81" customFormat="false" ht="11.25" hidden="false" customHeight="false" outlineLevel="0" collapsed="false">
      <c r="A81" s="677" t="n">
        <f aca="false">IF('Перечень тарифов'!$N$25="",1,0)</f>
        <v>0</v>
      </c>
    </row>
    <row r="82" customFormat="false" ht="11.25" hidden="false" customHeight="false" outlineLevel="0" collapsed="false">
      <c r="A82" s="677" t="n">
        <f aca="false">IF('Перечень тарифов'!$O$25="",1,0)</f>
        <v>0</v>
      </c>
    </row>
    <row r="83" customFormat="false" ht="11.25" hidden="false" customHeight="false" outlineLevel="0" collapsed="false">
      <c r="A83" s="677" t="n">
        <f aca="false">IF('Форма 1.11.2 | Т-гор.вода'!$O$34="",1,0)</f>
        <v>0</v>
      </c>
    </row>
    <row r="84" customFormat="false" ht="11.25" hidden="false" customHeight="false" outlineLevel="0" collapsed="false">
      <c r="A84" s="677" t="n">
        <f aca="false">IF('Форма 1.11.2 | Т-гор.вода'!$Y$35="",1,0)</f>
        <v>0</v>
      </c>
    </row>
    <row r="85" customFormat="false" ht="11.25" hidden="false" customHeight="false" outlineLevel="0" collapsed="false">
      <c r="A85" s="677" t="n">
        <f aca="false">IF('Форма 1.11.2 | Т-гор.вода'!$AA$35="",1,0)</f>
        <v>0</v>
      </c>
    </row>
    <row r="86" customFormat="false" ht="11.25" hidden="false" customHeight="false" outlineLevel="0" collapsed="false">
      <c r="A86" s="677" t="n">
        <f aca="false">IF('Форма 1.11.2 | Т-гор.вода'!$M$36="",1,0)</f>
        <v>0</v>
      </c>
    </row>
    <row r="87" customFormat="false" ht="11.25" hidden="false" customHeight="false" outlineLevel="0" collapsed="false">
      <c r="A87" s="677" t="n">
        <f aca="false">IF('Форма 1.11.2 | Т-гор.вода'!$Z$35="",1,0)</f>
        <v>0</v>
      </c>
    </row>
    <row r="88" customFormat="false" ht="11.25" hidden="false" customHeight="false" outlineLevel="0" collapsed="false">
      <c r="A88" s="677" t="n">
        <f aca="false">IF('Форма 1.11.2 | Т-гор.вода'!$AB$35="",1,0)</f>
        <v>0</v>
      </c>
    </row>
    <row r="89" customFormat="false" ht="11.25" hidden="false" customHeight="false" outlineLevel="0" collapsed="false">
      <c r="A89" s="677" t="n">
        <f aca="false">IF('Форма 1.11.2 | Т-гор.вода'!$O$45="",1,0)</f>
        <v>0</v>
      </c>
    </row>
    <row r="90" customFormat="false" ht="11.25" hidden="false" customHeight="false" outlineLevel="0" collapsed="false">
      <c r="A90" s="677" t="n">
        <f aca="false">IF('Форма 1.11.2 | Т-гор.вода'!$Y$46="",1,0)</f>
        <v>0</v>
      </c>
    </row>
    <row r="91" customFormat="false" ht="11.25" hidden="false" customHeight="false" outlineLevel="0" collapsed="false">
      <c r="A91" s="677" t="n">
        <f aca="false">IF('Форма 1.11.2 | Т-гор.вода'!$AA$46="",1,0)</f>
        <v>0</v>
      </c>
    </row>
    <row r="92" customFormat="false" ht="11.25" hidden="false" customHeight="false" outlineLevel="0" collapsed="false">
      <c r="A92" s="677" t="n">
        <f aca="false">IF('Форма 1.11.2 | Т-гор.вода'!$M$47="",1,0)</f>
        <v>0</v>
      </c>
    </row>
    <row r="93" customFormat="false" ht="11.25" hidden="false" customHeight="false" outlineLevel="0" collapsed="false">
      <c r="A93" s="677" t="n">
        <f aca="false">IF('Форма 1.11.2 | Т-гор.вода'!$Z$46="",1,0)</f>
        <v>0</v>
      </c>
    </row>
    <row r="94" customFormat="false" ht="11.25" hidden="false" customHeight="false" outlineLevel="0" collapsed="false">
      <c r="A94" s="677" t="n">
        <f aca="false">IF('Форма 1.11.2 | Т-гор.вода'!$AB$46="",1,0)</f>
        <v>0</v>
      </c>
    </row>
    <row r="95" customFormat="false" ht="11.25" hidden="false" customHeight="false" outlineLevel="0" collapsed="false">
      <c r="A95" s="677" t="n">
        <f aca="false">IF('Форма 1.11.1'!$K$15="",1,0)</f>
        <v>0</v>
      </c>
    </row>
    <row r="96" customFormat="false" ht="11.25" hidden="false" customHeight="false" outlineLevel="0" collapsed="false">
      <c r="A96" s="677" t="n">
        <f aca="false">IF('Форма 1.11.1'!$K$20="",1,0)</f>
        <v>0</v>
      </c>
    </row>
    <row r="97" customFormat="false" ht="11.25" hidden="false" customHeight="false" outlineLevel="0" collapsed="false">
      <c r="A97" s="677" t="n">
        <f aca="false">IF('Форма 1.11.2 | Т-гор.вода'!$AM$35="",1,0)</f>
        <v>0</v>
      </c>
    </row>
    <row r="98" customFormat="false" ht="11.25" hidden="false" customHeight="false" outlineLevel="0" collapsed="false">
      <c r="A98" s="677" t="n">
        <f aca="false">IF('Форма 1.11.2 | Т-гор.вода'!$AO$35="",1,0)</f>
        <v>0</v>
      </c>
    </row>
    <row r="99" customFormat="false" ht="11.25" hidden="false" customHeight="false" outlineLevel="0" collapsed="false">
      <c r="A99" s="677" t="n">
        <f aca="false">IF('Форма 1.11.2 | Т-гор.вода'!$AD$36="",1,0)</f>
        <v>0</v>
      </c>
    </row>
    <row r="100" customFormat="false" ht="11.25" hidden="false" customHeight="false" outlineLevel="0" collapsed="false">
      <c r="A100" s="677" t="n">
        <f aca="false">IF('Форма 1.11.2 | Т-гор.вода'!$AE$36="",1,0)</f>
        <v>0</v>
      </c>
    </row>
    <row r="101" customFormat="false" ht="11.25" hidden="false" customHeight="false" outlineLevel="0" collapsed="false">
      <c r="A101" s="677" t="n">
        <f aca="false">IF('Форма 1.11.2 | Т-гор.вода'!$AF$36="",1,0)</f>
        <v>0</v>
      </c>
    </row>
    <row r="102" customFormat="false" ht="11.25" hidden="false" customHeight="false" outlineLevel="0" collapsed="false">
      <c r="A102" s="677" t="n">
        <f aca="false">IF('Форма 1.11.2 | Т-гор.вода'!$AN$35="",1,0)</f>
        <v>0</v>
      </c>
    </row>
    <row r="103" customFormat="false" ht="11.25" hidden="false" customHeight="false" outlineLevel="0" collapsed="false">
      <c r="A103" s="677" t="n">
        <f aca="false">IF('Форма 1.11.2 | Т-гор.вода'!$AP$35="",1,0)</f>
        <v>0</v>
      </c>
    </row>
    <row r="104" customFormat="false" ht="11.25" hidden="false" customHeight="false" outlineLevel="0" collapsed="false">
      <c r="A104" s="677" t="n">
        <f aca="false">IF('Форма 1.11.2 | Т-гор.вода'!$AM$46="",1,0)</f>
        <v>0</v>
      </c>
    </row>
    <row r="105" customFormat="false" ht="11.25" hidden="false" customHeight="false" outlineLevel="0" collapsed="false">
      <c r="A105" s="677" t="n">
        <f aca="false">IF('Форма 1.11.2 | Т-гор.вода'!$AO$46="",1,0)</f>
        <v>0</v>
      </c>
    </row>
    <row r="106" customFormat="false" ht="11.25" hidden="false" customHeight="false" outlineLevel="0" collapsed="false">
      <c r="A106" s="677" t="n">
        <f aca="false">IF('Форма 1.11.2 | Т-гор.вода'!$AD$47="",1,0)</f>
        <v>0</v>
      </c>
    </row>
    <row r="107" customFormat="false" ht="11.25" hidden="false" customHeight="false" outlineLevel="0" collapsed="false">
      <c r="A107" s="677" t="n">
        <f aca="false">IF('Форма 1.11.2 | Т-гор.вода'!$AE$47="",1,0)</f>
        <v>0</v>
      </c>
    </row>
    <row r="108" customFormat="false" ht="11.25" hidden="false" customHeight="false" outlineLevel="0" collapsed="false">
      <c r="A108" s="677" t="n">
        <f aca="false">IF('Форма 1.11.2 | Т-гор.вода'!$AF$47="",1,0)</f>
        <v>0</v>
      </c>
    </row>
    <row r="109" customFormat="false" ht="11.25" hidden="false" customHeight="false" outlineLevel="0" collapsed="false">
      <c r="A109" s="677" t="n">
        <f aca="false">IF('Форма 1.11.2 | Т-гор.вода'!$AN$46="",1,0)</f>
        <v>0</v>
      </c>
    </row>
    <row r="110" customFormat="false" ht="11.25" hidden="false" customHeight="false" outlineLevel="0" collapsed="false">
      <c r="A110" s="677" t="n">
        <f aca="false">IF('Форма 1.11.2 | Т-гор.вода'!$AP$46="",1,0)</f>
        <v>0</v>
      </c>
    </row>
    <row r="111" customFormat="false" ht="11.25" hidden="false" customHeight="false" outlineLevel="0" collapsed="false">
      <c r="A111" s="677" t="n">
        <f aca="false">IF('Форма 1.11.2 | Т-гор.вода'!$AM$23="",1,0)</f>
        <v>0</v>
      </c>
    </row>
    <row r="112" customFormat="false" ht="11.25" hidden="false" customHeight="false" outlineLevel="0" collapsed="false">
      <c r="A112" s="677" t="n">
        <f aca="false">IF('Форма 1.11.2 | Т-гор.вода'!$AO$23="",1,0)</f>
        <v>0</v>
      </c>
    </row>
    <row r="113" customFormat="false" ht="11.25" hidden="false" customHeight="false" outlineLevel="0" collapsed="false">
      <c r="A113" s="677" t="n">
        <f aca="false">IF('Форма 1.11.2 | Т-гор.вода'!$AD$24="",1,0)</f>
        <v>0</v>
      </c>
    </row>
    <row r="114" customFormat="false" ht="11.25" hidden="false" customHeight="false" outlineLevel="0" collapsed="false">
      <c r="A114" s="677" t="n">
        <f aca="false">IF('Форма 1.11.2 | Т-гор.вода'!$AE$24="",1,0)</f>
        <v>0</v>
      </c>
    </row>
    <row r="115" customFormat="false" ht="11.25" hidden="false" customHeight="false" outlineLevel="0" collapsed="false">
      <c r="A115" s="677" t="n">
        <f aca="false">IF('Форма 1.11.2 | Т-гор.вода'!$AF$24="",1,0)</f>
        <v>0</v>
      </c>
    </row>
    <row r="116" customFormat="false" ht="11.25" hidden="false" customHeight="false" outlineLevel="0" collapsed="false">
      <c r="A116" s="677" t="n">
        <f aca="false">IF('Форма 1.11.2 | Т-гор.вода'!$AN$23="",1,0)</f>
        <v>0</v>
      </c>
    </row>
    <row r="117" customFormat="false" ht="11.25" hidden="false" customHeight="false" outlineLevel="0" collapsed="false">
      <c r="A117" s="677" t="n">
        <f aca="false">IF('Форма 1.11.2 | Т-гор.вода'!$AP$23="",1,0)</f>
        <v>0</v>
      </c>
    </row>
    <row r="118" customFormat="false" ht="11.25" hidden="false" customHeight="false" outlineLevel="0" collapsed="false">
      <c r="A118" s="677" t="n">
        <f aca="false">IF('Форма 1.11.2 | Т-гор.вода'!$BA$46="",1,0)</f>
        <v>0</v>
      </c>
    </row>
    <row r="119" customFormat="false" ht="11.25" hidden="false" customHeight="false" outlineLevel="0" collapsed="false">
      <c r="A119" s="677" t="n">
        <f aca="false">IF('Форма 1.11.2 | Т-гор.вода'!$BC$46="",1,0)</f>
        <v>0</v>
      </c>
    </row>
    <row r="120" customFormat="false" ht="11.25" hidden="false" customHeight="false" outlineLevel="0" collapsed="false">
      <c r="A120" s="677" t="n">
        <f aca="false">IF('Форма 1.11.2 | Т-гор.вода'!$AR$47="",1,0)</f>
        <v>0</v>
      </c>
    </row>
    <row r="121" customFormat="false" ht="11.25" hidden="false" customHeight="false" outlineLevel="0" collapsed="false">
      <c r="A121" s="677" t="n">
        <f aca="false">IF('Форма 1.11.2 | Т-гор.вода'!$AS$47="",1,0)</f>
        <v>0</v>
      </c>
    </row>
    <row r="122" customFormat="false" ht="11.25" hidden="false" customHeight="false" outlineLevel="0" collapsed="false">
      <c r="A122" s="677" t="n">
        <f aca="false">IF('Форма 1.11.2 | Т-гор.вода'!$AT$47="",1,0)</f>
        <v>0</v>
      </c>
    </row>
    <row r="123" customFormat="false" ht="11.25" hidden="false" customHeight="false" outlineLevel="0" collapsed="false">
      <c r="A123" s="677" t="n">
        <f aca="false">IF('Форма 1.11.2 | Т-гор.вода'!$BB$46="",1,0)</f>
        <v>0</v>
      </c>
    </row>
    <row r="124" customFormat="false" ht="11.25" hidden="false" customHeight="false" outlineLevel="0" collapsed="false">
      <c r="A124" s="677" t="n">
        <f aca="false">IF('Форма 1.11.2 | Т-гор.вода'!$BD$46="",1,0)</f>
        <v>0</v>
      </c>
    </row>
    <row r="125" customFormat="false" ht="11.25" hidden="false" customHeight="false" outlineLevel="0" collapsed="false">
      <c r="A125" s="677" t="n">
        <f aca="false">IF('Форма 1.11.2 | Т-гор.вода'!$BA$23="",1,0)</f>
        <v>0</v>
      </c>
    </row>
    <row r="126" customFormat="false" ht="11.25" hidden="false" customHeight="false" outlineLevel="0" collapsed="false">
      <c r="A126" s="677" t="n">
        <f aca="false">IF('Форма 1.11.2 | Т-гор.вода'!$BC$23="",1,0)</f>
        <v>0</v>
      </c>
    </row>
    <row r="127" customFormat="false" ht="11.25" hidden="false" customHeight="false" outlineLevel="0" collapsed="false">
      <c r="A127" s="677" t="n">
        <f aca="false">IF('Форма 1.11.2 | Т-гор.вода'!$AR$24="",1,0)</f>
        <v>0</v>
      </c>
    </row>
    <row r="128" customFormat="false" ht="11.25" hidden="false" customHeight="false" outlineLevel="0" collapsed="false">
      <c r="A128" s="677" t="n">
        <f aca="false">IF('Форма 1.11.2 | Т-гор.вода'!$AS$24="",1,0)</f>
        <v>0</v>
      </c>
    </row>
    <row r="129" customFormat="false" ht="11.25" hidden="false" customHeight="false" outlineLevel="0" collapsed="false">
      <c r="A129" s="677" t="n">
        <f aca="false">IF('Форма 1.11.2 | Т-гор.вода'!$AT$24="",1,0)</f>
        <v>0</v>
      </c>
    </row>
    <row r="130" customFormat="false" ht="11.25" hidden="false" customHeight="false" outlineLevel="0" collapsed="false">
      <c r="A130" s="677" t="n">
        <f aca="false">IF('Форма 1.11.2 | Т-гор.вода'!$BB$23="",1,0)</f>
        <v>0</v>
      </c>
    </row>
    <row r="131" customFormat="false" ht="11.25" hidden="false" customHeight="false" outlineLevel="0" collapsed="false">
      <c r="A131" s="677" t="n">
        <f aca="false">IF('Форма 1.11.2 | Т-гор.вода'!$BD$23="",1,0)</f>
        <v>0</v>
      </c>
    </row>
    <row r="132" customFormat="false" ht="11.25" hidden="false" customHeight="false" outlineLevel="0" collapsed="false">
      <c r="A132" s="677" t="n">
        <f aca="false">IF('Форма 1.11.2 | Т-гор.вода'!$BA$35="",1,0)</f>
        <v>0</v>
      </c>
    </row>
    <row r="133" customFormat="false" ht="11.25" hidden="false" customHeight="false" outlineLevel="0" collapsed="false">
      <c r="A133" s="677" t="n">
        <f aca="false">IF('Форма 1.11.2 | Т-гор.вода'!$BC$35="",1,0)</f>
        <v>0</v>
      </c>
    </row>
    <row r="134" customFormat="false" ht="11.25" hidden="false" customHeight="false" outlineLevel="0" collapsed="false">
      <c r="A134" s="677" t="n">
        <f aca="false">IF('Форма 1.11.2 | Т-гор.вода'!$AR$36="",1,0)</f>
        <v>0</v>
      </c>
    </row>
    <row r="135" customFormat="false" ht="11.25" hidden="false" customHeight="false" outlineLevel="0" collapsed="false">
      <c r="A135" s="677" t="n">
        <f aca="false">IF('Форма 1.11.2 | Т-гор.вода'!$AS$36="",1,0)</f>
        <v>0</v>
      </c>
    </row>
    <row r="136" customFormat="false" ht="11.25" hidden="false" customHeight="false" outlineLevel="0" collapsed="false">
      <c r="A136" s="677" t="n">
        <f aca="false">IF('Форма 1.11.2 | Т-гор.вода'!$AT$36="",1,0)</f>
        <v>0</v>
      </c>
    </row>
    <row r="137" customFormat="false" ht="11.25" hidden="false" customHeight="false" outlineLevel="0" collapsed="false">
      <c r="A137" s="677" t="n">
        <f aca="false">IF('Форма 1.11.2 | Т-гор.вода'!$BB$35="",1,0)</f>
        <v>0</v>
      </c>
    </row>
    <row r="138" customFormat="false" ht="11.25" hidden="false" customHeight="false" outlineLevel="0" collapsed="false">
      <c r="A138" s="677" t="n">
        <f aca="false">IF('Форма 1.11.2 | Т-гор.вода'!$BD$35="",1,0)</f>
        <v>0</v>
      </c>
    </row>
    <row r="139" customFormat="false" ht="11.25" hidden="false" customHeight="false" outlineLevel="0" collapsed="false">
      <c r="A139" s="677" t="n">
        <f aca="false">IF('Форма 1.11.2 | Т-гор.вода'!$BO$23="",1,0)</f>
        <v>0</v>
      </c>
    </row>
    <row r="140" customFormat="false" ht="11.25" hidden="false" customHeight="false" outlineLevel="0" collapsed="false">
      <c r="A140" s="677" t="n">
        <f aca="false">IF('Форма 1.11.2 | Т-гор.вода'!$BQ$23="",1,0)</f>
        <v>0</v>
      </c>
    </row>
    <row r="141" customFormat="false" ht="11.25" hidden="false" customHeight="false" outlineLevel="0" collapsed="false">
      <c r="A141" s="677" t="n">
        <f aca="false">IF('Форма 1.11.2 | Т-гор.вода'!$BF$24="",1,0)</f>
        <v>0</v>
      </c>
    </row>
    <row r="142" customFormat="false" ht="11.25" hidden="false" customHeight="false" outlineLevel="0" collapsed="false">
      <c r="A142" s="677" t="n">
        <f aca="false">IF('Форма 1.11.2 | Т-гор.вода'!$BG$24="",1,0)</f>
        <v>0</v>
      </c>
    </row>
    <row r="143" customFormat="false" ht="11.25" hidden="false" customHeight="false" outlineLevel="0" collapsed="false">
      <c r="A143" s="677" t="n">
        <f aca="false">IF('Форма 1.11.2 | Т-гор.вода'!$BH$24="",1,0)</f>
        <v>0</v>
      </c>
    </row>
    <row r="144" customFormat="false" ht="11.25" hidden="false" customHeight="false" outlineLevel="0" collapsed="false">
      <c r="A144" s="677" t="n">
        <f aca="false">IF('Форма 1.11.2 | Т-гор.вода'!$BP$23="",1,0)</f>
        <v>0</v>
      </c>
    </row>
    <row r="145" customFormat="false" ht="11.25" hidden="false" customHeight="false" outlineLevel="0" collapsed="false">
      <c r="A145" s="677" t="n">
        <f aca="false">IF('Форма 1.11.2 | Т-гор.вода'!$BR$23="",1,0)</f>
        <v>0</v>
      </c>
    </row>
    <row r="146" customFormat="false" ht="11.25" hidden="false" customHeight="false" outlineLevel="0" collapsed="false">
      <c r="A146" s="677" t="n">
        <f aca="false">IF('Форма 1.11.2 | Т-гор.вода'!$BO$35="",1,0)</f>
        <v>0</v>
      </c>
    </row>
    <row r="147" customFormat="false" ht="11.25" hidden="false" customHeight="false" outlineLevel="0" collapsed="false">
      <c r="A147" s="677" t="n">
        <f aca="false">IF('Форма 1.11.2 | Т-гор.вода'!$BQ$35="",1,0)</f>
        <v>0</v>
      </c>
    </row>
    <row r="148" customFormat="false" ht="11.25" hidden="false" customHeight="false" outlineLevel="0" collapsed="false">
      <c r="A148" s="677" t="n">
        <f aca="false">IF('Форма 1.11.2 | Т-гор.вода'!$BF$36="",1,0)</f>
        <v>0</v>
      </c>
    </row>
    <row r="149" customFormat="false" ht="11.25" hidden="false" customHeight="false" outlineLevel="0" collapsed="false">
      <c r="A149" s="677" t="n">
        <f aca="false">IF('Форма 1.11.2 | Т-гор.вода'!$BG$36="",1,0)</f>
        <v>0</v>
      </c>
    </row>
    <row r="150" customFormat="false" ht="11.25" hidden="false" customHeight="false" outlineLevel="0" collapsed="false">
      <c r="A150" s="677" t="n">
        <f aca="false">IF('Форма 1.11.2 | Т-гор.вода'!$BH$36="",1,0)</f>
        <v>0</v>
      </c>
    </row>
    <row r="151" customFormat="false" ht="11.25" hidden="false" customHeight="false" outlineLevel="0" collapsed="false">
      <c r="A151" s="677" t="n">
        <f aca="false">IF('Форма 1.11.2 | Т-гор.вода'!$BP$35="",1,0)</f>
        <v>0</v>
      </c>
    </row>
    <row r="152" customFormat="false" ht="11.25" hidden="false" customHeight="false" outlineLevel="0" collapsed="false">
      <c r="A152" s="677" t="n">
        <f aca="false">IF('Форма 1.11.2 | Т-гор.вода'!$BR$35="",1,0)</f>
        <v>0</v>
      </c>
    </row>
    <row r="153" customFormat="false" ht="11.25" hidden="false" customHeight="false" outlineLevel="0" collapsed="false">
      <c r="A153" s="677" t="n">
        <f aca="false">IF('Форма 1.11.2 | Т-гор.вода'!$BO$46="",1,0)</f>
        <v>0</v>
      </c>
    </row>
    <row r="154" customFormat="false" ht="11.25" hidden="false" customHeight="false" outlineLevel="0" collapsed="false">
      <c r="A154" s="677" t="n">
        <f aca="false">IF('Форма 1.11.2 | Т-гор.вода'!$BQ$46="",1,0)</f>
        <v>0</v>
      </c>
    </row>
    <row r="155" customFormat="false" ht="11.25" hidden="false" customHeight="false" outlineLevel="0" collapsed="false">
      <c r="A155" s="677" t="n">
        <f aca="false">IF('Форма 1.11.2 | Т-гор.вода'!$BF$47="",1,0)</f>
        <v>0</v>
      </c>
    </row>
    <row r="156" customFormat="false" ht="11.25" hidden="false" customHeight="false" outlineLevel="0" collapsed="false">
      <c r="A156" s="677" t="n">
        <f aca="false">IF('Форма 1.11.2 | Т-гор.вода'!$BG$47="",1,0)</f>
        <v>0</v>
      </c>
    </row>
    <row r="157" customFormat="false" ht="11.25" hidden="false" customHeight="false" outlineLevel="0" collapsed="false">
      <c r="A157" s="677" t="n">
        <f aca="false">IF('Форма 1.11.2 | Т-гор.вода'!$BH$47="",1,0)</f>
        <v>0</v>
      </c>
    </row>
    <row r="158" customFormat="false" ht="11.25" hidden="false" customHeight="false" outlineLevel="0" collapsed="false">
      <c r="A158" s="677" t="n">
        <f aca="false">IF('Форма 1.11.2 | Т-гор.вода'!$BP$46="",1,0)</f>
        <v>0</v>
      </c>
    </row>
    <row r="159" customFormat="false" ht="11.25" hidden="false" customHeight="false" outlineLevel="0" collapsed="false">
      <c r="A159" s="677" t="n">
        <f aca="false">IF('Форма 1.11.2 | Т-гор.вода'!$BR$46="",1,0)</f>
        <v>0</v>
      </c>
    </row>
    <row r="160" customFormat="false" ht="11.25" hidden="false" customHeight="false" outlineLevel="0" collapsed="false">
      <c r="A160" s="677" t="n">
        <f aca="false">IF('Форма 1.11.2 | Т-гор.вода'!$Q$36="",1,0)</f>
        <v>0</v>
      </c>
    </row>
    <row r="161" customFormat="false" ht="11.25" hidden="false" customHeight="false" outlineLevel="0" collapsed="false">
      <c r="A161" s="677" t="n">
        <f aca="false">IF('Форма 1.11.2 | Т-гор.вода'!$R$36="",1,0)</f>
        <v>0</v>
      </c>
    </row>
    <row r="162" customFormat="false" ht="11.25" hidden="false" customHeight="false" outlineLevel="0" collapsed="false">
      <c r="A162" s="677" t="n">
        <f aca="false">IF('Форма 1.11.2 | Т-гор.вода'!$P$36="",1,0)</f>
        <v>0</v>
      </c>
    </row>
    <row r="163" customFormat="false" ht="11.25" hidden="false" customHeight="false" outlineLevel="0" collapsed="false">
      <c r="A163" s="677" t="n">
        <f aca="false">IF('Форма 1.11.2 | Т-гор.вода'!$Q$47="",1,0)</f>
        <v>0</v>
      </c>
    </row>
    <row r="164" customFormat="false" ht="11.25" hidden="false" customHeight="false" outlineLevel="0" collapsed="false">
      <c r="A164" s="677" t="n">
        <f aca="false">IF('Форма 1.11.2 | Т-гор.вода'!$R$47="",1,0)</f>
        <v>0</v>
      </c>
    </row>
    <row r="165" customFormat="false" ht="11.25" hidden="false" customHeight="false" outlineLevel="0" collapsed="false">
      <c r="A165" s="677" t="n">
        <f aca="false">IF('Форма 1.11.2 | Т-гор.вода'!$P$47="",1,0)</f>
        <v>0</v>
      </c>
    </row>
    <row r="166" customFormat="false" ht="11.25" hidden="false" customHeight="false" outlineLevel="0" collapsed="false">
      <c r="A166" s="677" t="n">
        <f aca="false">IF('Форма 1.11.2 | Т-гор.вода'!$M$25="",1,0)</f>
        <v>0</v>
      </c>
    </row>
    <row r="167" customFormat="false" ht="11.25" hidden="false" customHeight="false" outlineLevel="0" collapsed="false">
      <c r="A167" s="677" t="n">
        <f aca="false">IF('Форма 1.11.2 | Т-гор.вода'!$AD$25="",1,0)</f>
        <v>0</v>
      </c>
    </row>
    <row r="168" customFormat="false" ht="11.25" hidden="false" customHeight="false" outlineLevel="0" collapsed="false">
      <c r="A168" s="677" t="n">
        <f aca="false">IF('Форма 1.11.2 | Т-гор.вода'!$AE$25="",1,0)</f>
        <v>0</v>
      </c>
    </row>
    <row r="169" customFormat="false" ht="11.25" hidden="false" customHeight="false" outlineLevel="0" collapsed="false">
      <c r="A169" s="677" t="n">
        <f aca="false">IF('Форма 1.11.2 | Т-гор.вода'!$AF$25="",1,0)</f>
        <v>0</v>
      </c>
    </row>
    <row r="170" customFormat="false" ht="11.25" hidden="false" customHeight="false" outlineLevel="0" collapsed="false">
      <c r="A170" s="677" t="n">
        <f aca="false">IF('Форма 1.11.2 | Т-гор.вода'!$AR$25="",1,0)</f>
        <v>0</v>
      </c>
    </row>
    <row r="171" customFormat="false" ht="11.25" hidden="false" customHeight="false" outlineLevel="0" collapsed="false">
      <c r="A171" s="677" t="n">
        <f aca="false">IF('Форма 1.11.2 | Т-гор.вода'!$AS$25="",1,0)</f>
        <v>0</v>
      </c>
    </row>
    <row r="172" customFormat="false" ht="11.25" hidden="false" customHeight="false" outlineLevel="0" collapsed="false">
      <c r="A172" s="677" t="n">
        <f aca="false">IF('Форма 1.11.2 | Т-гор.вода'!$AT$25="",1,0)</f>
        <v>0</v>
      </c>
    </row>
    <row r="173" customFormat="false" ht="11.25" hidden="false" customHeight="false" outlineLevel="0" collapsed="false">
      <c r="A173" s="677" t="n">
        <f aca="false">IF('Форма 1.11.2 | Т-гор.вода'!$BF$25="",1,0)</f>
        <v>0</v>
      </c>
    </row>
    <row r="174" customFormat="false" ht="11.25" hidden="false" customHeight="false" outlineLevel="0" collapsed="false">
      <c r="A174" s="677" t="n">
        <f aca="false">IF('Форма 1.11.2 | Т-гор.вода'!$BG$25="",1,0)</f>
        <v>0</v>
      </c>
    </row>
    <row r="175" customFormat="false" ht="11.25" hidden="false" customHeight="false" outlineLevel="0" collapsed="false">
      <c r="A175" s="677" t="n">
        <f aca="false">IF('Форма 1.11.2 | Т-гор.вода'!$BH$25="",1,0)</f>
        <v>0</v>
      </c>
    </row>
    <row r="176" customFormat="false" ht="11.25" hidden="false" customHeight="false" outlineLevel="0" collapsed="false">
      <c r="A176" s="677" t="n">
        <f aca="false">IF('Форма 1.11.2 | Т-гор.вода'!$Q$25="",1,0)</f>
        <v>0</v>
      </c>
    </row>
    <row r="177" customFormat="false" ht="11.25" hidden="false" customHeight="false" outlineLevel="0" collapsed="false">
      <c r="A177" s="677" t="n">
        <f aca="false">IF('Форма 1.11.2 | Т-гор.вода'!$R$25="",1,0)</f>
        <v>0</v>
      </c>
    </row>
    <row r="178" customFormat="false" ht="11.25" hidden="false" customHeight="false" outlineLevel="0" collapsed="false">
      <c r="A178" s="677" t="n">
        <f aca="false">IF('Форма 1.11.2 | Т-гор.вода'!$P$25="",1,0)</f>
        <v>0</v>
      </c>
    </row>
    <row r="179" customFormat="false" ht="11.25" hidden="false" customHeight="false" outlineLevel="0" collapsed="false">
      <c r="A179" s="677" t="n">
        <f aca="false">IF('Форма 1.11.2 | Т-гор.вода'!$Q$24="",1,0)</f>
        <v>0</v>
      </c>
    </row>
    <row r="180" customFormat="false" ht="11.25" hidden="false" customHeight="false" outlineLevel="0" collapsed="false">
      <c r="A180" s="677" t="n">
        <f aca="false">IF('Форма 1.11.2 | Т-гор.вода'!$R$24="",1,0)</f>
        <v>0</v>
      </c>
    </row>
    <row r="181" customFormat="false" ht="11.25" hidden="false" customHeight="false" outlineLevel="0" collapsed="false">
      <c r="A181" s="677" t="n">
        <f aca="false">IF('Форма 1.11.2 | Т-гор.вода'!$P$24="",1,0)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C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5" min="1" style="677" width="9.14"/>
  </cols>
  <sheetData>
    <row r="1" customFormat="false" ht="11.25" hidden="false" customHeight="false" outlineLevel="0" collapsed="false">
      <c r="A1" s="677" t="s">
        <v>653</v>
      </c>
      <c r="B1" s="677" t="s">
        <v>654</v>
      </c>
      <c r="C1" s="677" t="s">
        <v>338</v>
      </c>
    </row>
    <row r="2" customFormat="false" ht="11.25" hidden="false" customHeight="false" outlineLevel="0" collapsed="false">
      <c r="A2" s="677" t="n">
        <v>4189678</v>
      </c>
      <c r="B2" s="677" t="s">
        <v>655</v>
      </c>
      <c r="C2" s="677" t="s">
        <v>656</v>
      </c>
    </row>
    <row r="3" customFormat="false" ht="11.25" hidden="false" customHeight="false" outlineLevel="0" collapsed="false">
      <c r="A3" s="677" t="n">
        <v>4190415</v>
      </c>
      <c r="B3" s="677" t="s">
        <v>657</v>
      </c>
      <c r="C3" s="677" t="s">
        <v>656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B3:B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" min="1" style="704" width="9.14"/>
    <col collapsed="false" customWidth="true" hidden="false" outlineLevel="0" max="2" min="2" style="704" width="65.99"/>
    <col collapsed="false" customWidth="false" hidden="false" outlineLevel="0" max="1025" min="3" style="704" width="9.14"/>
  </cols>
  <sheetData>
    <row r="3" customFormat="false" ht="11.25" hidden="false" customHeight="false" outlineLevel="0" collapsed="false">
      <c r="B3" s="705" t="s">
        <v>92</v>
      </c>
    </row>
    <row r="4" customFormat="false" ht="22.5" hidden="false" customHeight="false" outlineLevel="0" collapsed="false">
      <c r="B4" s="705" t="s">
        <v>96</v>
      </c>
    </row>
    <row r="5" customFormat="false" ht="22.5" hidden="false" customHeight="false" outlineLevel="0" collapsed="false">
      <c r="B5" s="705" t="s">
        <v>100</v>
      </c>
    </row>
    <row r="6" customFormat="false" ht="11.25" hidden="false" customHeight="false" outlineLevel="0" collapsed="false">
      <c r="B6" s="705" t="s">
        <v>658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A11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cols>
    <col collapsed="false" customWidth="true" hidden="false" outlineLevel="0" max="1" min="1" style="2" width="3.29"/>
    <col collapsed="false" customWidth="false" hidden="false" outlineLevel="0" max="2" min="2" style="2" width="8.71"/>
    <col collapsed="false" customWidth="true" hidden="false" outlineLevel="0" max="3" min="3" style="2" width="22.28"/>
    <col collapsed="false" customWidth="true" hidden="false" outlineLevel="0" max="4" min="4" style="2" width="4.28"/>
    <col collapsed="false" customWidth="true" hidden="false" outlineLevel="0" max="6" min="5" style="2" width="4.43"/>
    <col collapsed="false" customWidth="true" hidden="false" outlineLevel="0" max="7" min="7" style="2" width="4.57"/>
    <col collapsed="false" customWidth="true" hidden="false" outlineLevel="0" max="25" min="8" style="2" width="4.43"/>
    <col collapsed="false" customWidth="true" hidden="false" outlineLevel="0" max="33" min="26" style="3" width="9.14"/>
  </cols>
  <sheetData>
    <row r="1" customFormat="false" ht="3" hidden="false" customHeight="true" outlineLevel="0" collapsed="false">
      <c r="AA1" s="3" t="s">
        <v>0</v>
      </c>
    </row>
    <row r="2" customFormat="false" ht="16.5" hidden="false" customHeight="true" outlineLevel="0" collapsed="false">
      <c r="B2" s="4" t="e">
        <f aca="false">"Код отчёта: " &amp;GetCode()</f>
        <v>#VALUE!</v>
      </c>
      <c r="C2" s="4"/>
      <c r="D2" s="4"/>
      <c r="E2" s="4"/>
      <c r="F2" s="4"/>
      <c r="G2" s="4"/>
      <c r="Q2" s="5"/>
      <c r="R2" s="5"/>
      <c r="S2" s="5"/>
      <c r="T2" s="5"/>
      <c r="U2" s="5"/>
      <c r="V2" s="5"/>
      <c r="W2" s="5"/>
    </row>
    <row r="3" customFormat="false" ht="18" hidden="false" customHeight="true" outlineLevel="0" collapsed="false">
      <c r="B3" s="6" t="e">
        <f aca="false">"Версия " &amp;GetVersion()</f>
        <v>#VALUE!</v>
      </c>
      <c r="C3" s="6"/>
      <c r="Q3" s="5"/>
      <c r="R3" s="5"/>
      <c r="S3" s="5"/>
      <c r="T3" s="5"/>
      <c r="U3" s="5"/>
      <c r="V3" s="5"/>
      <c r="W3" s="7"/>
    </row>
    <row r="4" customFormat="false" ht="3" hidden="false" customHeight="true" outlineLevel="0" collapsed="false"/>
    <row r="5" customFormat="false" ht="42.75" hidden="false" customHeight="true" outlineLevel="0" collapsed="false">
      <c r="B5" s="8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customFormat="false" ht="9.75" hidden="false" customHeight="true" outlineLevel="0" collapsed="false">
      <c r="B6" s="9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2"/>
    </row>
    <row r="7" customFormat="false" ht="15" hidden="false" customHeight="true" outlineLevel="0" collapsed="false">
      <c r="B7" s="9"/>
      <c r="C7" s="10"/>
      <c r="D7" s="11"/>
      <c r="E7" s="13" t="s">
        <v>2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2"/>
    </row>
    <row r="8" customFormat="false" ht="15" hidden="false" customHeight="true" outlineLevel="0" collapsed="false">
      <c r="B8" s="9"/>
      <c r="C8" s="10"/>
      <c r="D8" s="11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2"/>
    </row>
    <row r="9" customFormat="false" ht="15" hidden="false" customHeight="true" outlineLevel="0" collapsed="false">
      <c r="B9" s="9"/>
      <c r="C9" s="10"/>
      <c r="D9" s="11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2"/>
    </row>
    <row r="10" customFormat="false" ht="10.5" hidden="false" customHeight="true" outlineLevel="0" collapsed="false">
      <c r="B10" s="9"/>
      <c r="C10" s="10"/>
      <c r="D10" s="11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2"/>
    </row>
    <row r="11" customFormat="false" ht="27" hidden="false" customHeight="true" outlineLevel="0" collapsed="false">
      <c r="B11" s="9"/>
      <c r="C11" s="10"/>
      <c r="D11" s="11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2"/>
    </row>
    <row r="12" customFormat="false" ht="12" hidden="false" customHeight="true" outlineLevel="0" collapsed="false">
      <c r="B12" s="9"/>
      <c r="C12" s="10"/>
      <c r="D12" s="11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2"/>
    </row>
    <row r="13" customFormat="false" ht="38.25" hidden="false" customHeight="true" outlineLevel="0" collapsed="false">
      <c r="B13" s="9"/>
      <c r="C13" s="10"/>
      <c r="D13" s="11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/>
    </row>
    <row r="14" customFormat="false" ht="15" hidden="false" customHeight="true" outlineLevel="0" collapsed="false">
      <c r="B14" s="9"/>
      <c r="C14" s="10"/>
      <c r="D14" s="11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2"/>
    </row>
    <row r="15" customFormat="false" ht="15" hidden="false" customHeight="false" outlineLevel="0" collapsed="false">
      <c r="B15" s="9"/>
      <c r="C15" s="10"/>
      <c r="D15" s="11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2"/>
    </row>
    <row r="16" customFormat="false" ht="15" hidden="false" customHeight="false" outlineLevel="0" collapsed="false">
      <c r="B16" s="9"/>
      <c r="C16" s="10"/>
      <c r="D16" s="11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2"/>
    </row>
    <row r="17" customFormat="false" ht="15" hidden="false" customHeight="true" outlineLevel="0" collapsed="false">
      <c r="B17" s="9"/>
      <c r="C17" s="10"/>
      <c r="D17" s="11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2"/>
    </row>
    <row r="18" customFormat="false" ht="15" hidden="false" customHeight="false" outlineLevel="0" collapsed="false">
      <c r="B18" s="9"/>
      <c r="C18" s="10"/>
      <c r="D18" s="11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2"/>
    </row>
    <row r="19" customFormat="false" ht="59.25" hidden="false" customHeight="true" outlineLevel="0" collapsed="false">
      <c r="B19" s="9"/>
      <c r="C19" s="10"/>
      <c r="D19" s="15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2"/>
    </row>
    <row r="20" customFormat="false" ht="15" hidden="true" customHeight="false" outlineLevel="0" collapsed="false">
      <c r="B20" s="9"/>
      <c r="C20" s="10"/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2"/>
    </row>
    <row r="21" customFormat="false" ht="14.25" hidden="true" customHeight="true" outlineLevel="0" collapsed="false">
      <c r="B21" s="9"/>
      <c r="C21" s="10"/>
      <c r="D21" s="17"/>
      <c r="E21" s="18" t="s">
        <v>3</v>
      </c>
      <c r="F21" s="19" t="s">
        <v>4</v>
      </c>
      <c r="G21" s="19"/>
      <c r="H21" s="19"/>
      <c r="I21" s="19"/>
      <c r="J21" s="19"/>
      <c r="K21" s="19"/>
      <c r="L21" s="19"/>
      <c r="M21" s="19"/>
      <c r="N21" s="11"/>
      <c r="O21" s="20" t="s">
        <v>3</v>
      </c>
      <c r="P21" s="21" t="s">
        <v>5</v>
      </c>
      <c r="Q21" s="21"/>
      <c r="R21" s="21"/>
      <c r="S21" s="21"/>
      <c r="T21" s="21"/>
      <c r="U21" s="21"/>
      <c r="V21" s="21"/>
      <c r="W21" s="21"/>
      <c r="X21" s="21"/>
      <c r="Y21" s="12"/>
    </row>
    <row r="22" customFormat="false" ht="14.25" hidden="true" customHeight="true" outlineLevel="0" collapsed="false">
      <c r="B22" s="9"/>
      <c r="C22" s="10"/>
      <c r="D22" s="17"/>
      <c r="E22" s="22" t="s">
        <v>3</v>
      </c>
      <c r="F22" s="19" t="s">
        <v>6</v>
      </c>
      <c r="G22" s="19"/>
      <c r="H22" s="19"/>
      <c r="I22" s="19"/>
      <c r="J22" s="19"/>
      <c r="K22" s="19"/>
      <c r="L22" s="19"/>
      <c r="M22" s="19"/>
      <c r="N22" s="11"/>
      <c r="O22" s="23" t="s">
        <v>3</v>
      </c>
      <c r="P22" s="21" t="s">
        <v>7</v>
      </c>
      <c r="Q22" s="21"/>
      <c r="R22" s="21"/>
      <c r="S22" s="21"/>
      <c r="T22" s="21"/>
      <c r="U22" s="21"/>
      <c r="V22" s="21"/>
      <c r="W22" s="21"/>
      <c r="X22" s="21"/>
      <c r="Y22" s="12"/>
    </row>
    <row r="23" customFormat="false" ht="27" hidden="true" customHeight="true" outlineLevel="0" collapsed="false">
      <c r="B23" s="9"/>
      <c r="C23" s="10"/>
      <c r="D23" s="17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4"/>
      <c r="Q23" s="24"/>
      <c r="R23" s="24"/>
      <c r="S23" s="24"/>
      <c r="T23" s="24"/>
      <c r="U23" s="24"/>
      <c r="V23" s="24"/>
      <c r="W23" s="24"/>
      <c r="X23" s="11"/>
      <c r="Y23" s="12"/>
    </row>
    <row r="24" customFormat="false" ht="10.5" hidden="true" customHeight="true" outlineLevel="0" collapsed="false">
      <c r="B24" s="9"/>
      <c r="C24" s="10"/>
      <c r="D24" s="17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2"/>
    </row>
    <row r="25" customFormat="false" ht="27" hidden="true" customHeight="true" outlineLevel="0" collapsed="false">
      <c r="B25" s="9"/>
      <c r="C25" s="10"/>
      <c r="D25" s="17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customFormat="false" ht="12" hidden="true" customHeight="true" outlineLevel="0" collapsed="false">
      <c r="B26" s="9"/>
      <c r="C26" s="10"/>
      <c r="D26" s="1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customFormat="false" ht="38.25" hidden="true" customHeight="true" outlineLevel="0" collapsed="false">
      <c r="B27" s="9"/>
      <c r="C27" s="10"/>
      <c r="D27" s="17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2"/>
    </row>
    <row r="28" customFormat="false" ht="15" hidden="true" customHeight="false" outlineLevel="0" collapsed="false">
      <c r="B28" s="9"/>
      <c r="C28" s="10"/>
      <c r="D28" s="17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2"/>
    </row>
    <row r="29" customFormat="false" ht="15" hidden="true" customHeight="false" outlineLevel="0" collapsed="false">
      <c r="B29" s="9"/>
      <c r="C29" s="10"/>
      <c r="D29" s="17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2"/>
    </row>
    <row r="30" customFormat="false" ht="15" hidden="true" customHeight="false" outlineLevel="0" collapsed="false">
      <c r="B30" s="9"/>
      <c r="C30" s="10"/>
      <c r="D30" s="17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2"/>
    </row>
    <row r="31" customFormat="false" ht="15" hidden="true" customHeight="false" outlineLevel="0" collapsed="false">
      <c r="B31" s="9"/>
      <c r="C31" s="10"/>
      <c r="D31" s="17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2"/>
    </row>
    <row r="32" customFormat="false" ht="15" hidden="true" customHeight="false" outlineLevel="0" collapsed="false">
      <c r="B32" s="9"/>
      <c r="C32" s="10"/>
      <c r="D32" s="17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2"/>
    </row>
    <row r="33" customFormat="false" ht="18.75" hidden="true" customHeight="true" outlineLevel="0" collapsed="false">
      <c r="B33" s="9"/>
      <c r="C33" s="10"/>
      <c r="D33" s="15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2"/>
    </row>
    <row r="34" customFormat="false" ht="15" hidden="true" customHeight="false" outlineLevel="0" collapsed="false">
      <c r="B34" s="9"/>
      <c r="C34" s="10"/>
      <c r="D34" s="1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2"/>
    </row>
    <row r="35" customFormat="false" ht="24" hidden="true" customHeight="true" outlineLevel="0" collapsed="false">
      <c r="B35" s="9"/>
      <c r="C35" s="10"/>
      <c r="D35" s="17"/>
      <c r="E35" s="25" t="s">
        <v>8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12"/>
    </row>
    <row r="36" customFormat="false" ht="38.25" hidden="true" customHeight="true" outlineLevel="0" collapsed="false">
      <c r="B36" s="9"/>
      <c r="C36" s="10"/>
      <c r="D36" s="17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12"/>
    </row>
    <row r="37" customFormat="false" ht="9.75" hidden="true" customHeight="true" outlineLevel="0" collapsed="false">
      <c r="B37" s="9"/>
      <c r="C37" s="10"/>
      <c r="D37" s="17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12"/>
    </row>
    <row r="38" customFormat="false" ht="51" hidden="true" customHeight="true" outlineLevel="0" collapsed="false">
      <c r="B38" s="9"/>
      <c r="C38" s="10"/>
      <c r="D38" s="17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12"/>
    </row>
    <row r="39" customFormat="false" ht="15" hidden="true" customHeight="true" outlineLevel="0" collapsed="false">
      <c r="B39" s="9"/>
      <c r="C39" s="10"/>
      <c r="D39" s="17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12"/>
    </row>
    <row r="40" customFormat="false" ht="12" hidden="true" customHeight="true" outlineLevel="0" collapsed="false">
      <c r="B40" s="9"/>
      <c r="C40" s="10"/>
      <c r="D40" s="17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12"/>
    </row>
    <row r="41" customFormat="false" ht="38.25" hidden="true" customHeight="true" outlineLevel="0" collapsed="false">
      <c r="B41" s="9"/>
      <c r="C41" s="10"/>
      <c r="D41" s="17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12"/>
    </row>
    <row r="42" customFormat="false" ht="15" hidden="true" customHeight="false" outlineLevel="0" collapsed="false">
      <c r="B42" s="9"/>
      <c r="C42" s="10"/>
      <c r="D42" s="17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12"/>
    </row>
    <row r="43" customFormat="false" ht="15" hidden="true" customHeight="false" outlineLevel="0" collapsed="false">
      <c r="B43" s="9"/>
      <c r="C43" s="10"/>
      <c r="D43" s="17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12"/>
    </row>
    <row r="44" customFormat="false" ht="33.75" hidden="true" customHeight="true" outlineLevel="0" collapsed="false">
      <c r="B44" s="9"/>
      <c r="C44" s="10"/>
      <c r="D44" s="1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12"/>
    </row>
    <row r="45" customFormat="false" ht="15" hidden="true" customHeight="false" outlineLevel="0" collapsed="false">
      <c r="B45" s="9"/>
      <c r="C45" s="10"/>
      <c r="D45" s="1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12"/>
    </row>
    <row r="46" customFormat="false" ht="24" hidden="true" customHeight="true" outlineLevel="0" collapsed="false">
      <c r="B46" s="9"/>
      <c r="C46" s="10"/>
      <c r="D46" s="17"/>
      <c r="E46" s="27" t="s">
        <v>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12"/>
    </row>
    <row r="47" customFormat="false" ht="37.5" hidden="true" customHeight="true" outlineLevel="0" collapsed="false">
      <c r="B47" s="9"/>
      <c r="C47" s="10"/>
      <c r="D47" s="1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12"/>
    </row>
    <row r="48" customFormat="false" ht="24" hidden="true" customHeight="true" outlineLevel="0" collapsed="false">
      <c r="B48" s="9"/>
      <c r="C48" s="10"/>
      <c r="D48" s="1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12"/>
    </row>
    <row r="49" customFormat="false" ht="51" hidden="true" customHeight="true" outlineLevel="0" collapsed="false">
      <c r="B49" s="9"/>
      <c r="C49" s="10"/>
      <c r="D49" s="1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12"/>
    </row>
    <row r="50" customFormat="false" ht="15" hidden="true" customHeight="false" outlineLevel="0" collapsed="false">
      <c r="B50" s="9"/>
      <c r="C50" s="10"/>
      <c r="D50" s="1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12"/>
    </row>
    <row r="51" customFormat="false" ht="15" hidden="true" customHeight="false" outlineLevel="0" collapsed="false">
      <c r="B51" s="9"/>
      <c r="C51" s="10"/>
      <c r="D51" s="1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12"/>
    </row>
    <row r="52" customFormat="false" ht="15" hidden="true" customHeight="false" outlineLevel="0" collapsed="false">
      <c r="B52" s="9"/>
      <c r="C52" s="10"/>
      <c r="D52" s="1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12"/>
    </row>
    <row r="53" customFormat="false" ht="15" hidden="true" customHeight="false" outlineLevel="0" collapsed="false">
      <c r="B53" s="9"/>
      <c r="C53" s="10"/>
      <c r="D53" s="1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12"/>
    </row>
    <row r="54" customFormat="false" ht="15" hidden="true" customHeight="false" outlineLevel="0" collapsed="false">
      <c r="B54" s="9"/>
      <c r="C54" s="10"/>
      <c r="D54" s="1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12"/>
    </row>
    <row r="55" customFormat="false" ht="15" hidden="true" customHeight="false" outlineLevel="0" collapsed="false">
      <c r="B55" s="9"/>
      <c r="C55" s="10"/>
      <c r="D55" s="1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12"/>
    </row>
    <row r="56" customFormat="false" ht="25.5" hidden="true" customHeight="true" outlineLevel="0" collapsed="false">
      <c r="B56" s="9"/>
      <c r="C56" s="10"/>
      <c r="D56" s="15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12"/>
    </row>
    <row r="57" customFormat="false" ht="15" hidden="true" customHeight="false" outlineLevel="0" collapsed="false">
      <c r="B57" s="9"/>
      <c r="C57" s="10"/>
      <c r="D57" s="15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12"/>
    </row>
    <row r="58" customFormat="false" ht="15" hidden="true" customHeight="true" outlineLevel="0" collapsed="false">
      <c r="B58" s="9"/>
      <c r="C58" s="10"/>
      <c r="D58" s="17"/>
      <c r="E58" s="28" t="s">
        <v>10</v>
      </c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5"/>
      <c r="W58" s="5"/>
      <c r="X58" s="5"/>
      <c r="Y58" s="12"/>
    </row>
    <row r="59" customFormat="false" ht="15" hidden="true" customHeight="true" outlineLevel="0" collapsed="false">
      <c r="B59" s="9"/>
      <c r="C59" s="10"/>
      <c r="D59" s="17"/>
      <c r="E59" s="29"/>
      <c r="F59" s="29"/>
      <c r="G59" s="29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12"/>
    </row>
    <row r="60" customFormat="false" ht="15" hidden="true" customHeight="true" outlineLevel="0" collapsed="false">
      <c r="B60" s="9"/>
      <c r="C60" s="10"/>
      <c r="D60" s="17"/>
      <c r="E60" s="30"/>
      <c r="F60" s="30"/>
      <c r="G60" s="30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12"/>
    </row>
    <row r="61" customFormat="false" ht="15" hidden="true" customHeight="false" outlineLevel="0" collapsed="false">
      <c r="B61" s="9"/>
      <c r="C61" s="10"/>
      <c r="D61" s="17"/>
      <c r="E61" s="29"/>
      <c r="F61" s="31"/>
      <c r="G61" s="32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12"/>
    </row>
    <row r="62" customFormat="false" ht="27.75" hidden="true" customHeight="true" outlineLevel="0" collapsed="false">
      <c r="B62" s="9"/>
      <c r="C62" s="10"/>
      <c r="D62" s="17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2"/>
    </row>
    <row r="63" customFormat="false" ht="15" hidden="true" customHeight="false" outlineLevel="0" collapsed="false">
      <c r="B63" s="9"/>
      <c r="C63" s="10"/>
      <c r="D63" s="17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2"/>
    </row>
    <row r="64" customFormat="false" ht="15" hidden="true" customHeight="false" outlineLevel="0" collapsed="false">
      <c r="B64" s="9"/>
      <c r="C64" s="10"/>
      <c r="D64" s="17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2"/>
    </row>
    <row r="65" customFormat="false" ht="15" hidden="true" customHeight="false" outlineLevel="0" collapsed="false">
      <c r="B65" s="9"/>
      <c r="C65" s="10"/>
      <c r="D65" s="17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2"/>
    </row>
    <row r="66" customFormat="false" ht="15" hidden="true" customHeight="false" outlineLevel="0" collapsed="false">
      <c r="B66" s="9"/>
      <c r="C66" s="10"/>
      <c r="D66" s="17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2"/>
    </row>
    <row r="67" customFormat="false" ht="15" hidden="true" customHeight="false" outlineLevel="0" collapsed="false">
      <c r="B67" s="9"/>
      <c r="C67" s="10"/>
      <c r="D67" s="17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2"/>
    </row>
    <row r="68" customFormat="false" ht="89.25" hidden="true" customHeight="true" outlineLevel="0" collapsed="false">
      <c r="B68" s="9"/>
      <c r="C68" s="10"/>
      <c r="D68" s="15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2"/>
    </row>
    <row r="69" customFormat="false" ht="15" hidden="true" customHeight="false" outlineLevel="0" collapsed="false">
      <c r="B69" s="9"/>
      <c r="C69" s="10"/>
      <c r="D69" s="15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2"/>
    </row>
    <row r="70" customFormat="false" ht="15" hidden="true" customHeight="false" outlineLevel="0" collapsed="false">
      <c r="B70" s="9"/>
      <c r="C70" s="10"/>
      <c r="D70" s="17"/>
      <c r="E70" s="28" t="s">
        <v>11</v>
      </c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33"/>
      <c r="V70" s="33"/>
      <c r="W70" s="33"/>
      <c r="X70" s="33"/>
      <c r="Y70" s="12"/>
    </row>
    <row r="71" customFormat="false" ht="15" hidden="true" customHeight="false" outlineLevel="0" collapsed="false">
      <c r="B71" s="9"/>
      <c r="C71" s="10"/>
      <c r="D71" s="17"/>
      <c r="E71" s="28" t="s">
        <v>12</v>
      </c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34"/>
      <c r="V71" s="34"/>
      <c r="W71" s="34"/>
      <c r="X71" s="34"/>
      <c r="Y71" s="12"/>
    </row>
    <row r="72" customFormat="false" ht="40.5" hidden="true" customHeight="true" outlineLevel="0" collapsed="false">
      <c r="B72" s="9"/>
      <c r="C72" s="10"/>
      <c r="D72" s="17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12"/>
    </row>
    <row r="73" customFormat="false" ht="63" hidden="true" customHeight="true" outlineLevel="0" collapsed="false">
      <c r="B73" s="9"/>
      <c r="C73" s="10"/>
      <c r="D73" s="17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12"/>
    </row>
    <row r="74" customFormat="false" ht="30" hidden="true" customHeight="true" outlineLevel="0" collapsed="false">
      <c r="B74" s="9"/>
      <c r="C74" s="10"/>
      <c r="D74" s="17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12"/>
    </row>
    <row r="75" customFormat="false" ht="30" hidden="true" customHeight="true" outlineLevel="0" collapsed="false">
      <c r="B75" s="9"/>
      <c r="C75" s="10"/>
      <c r="D75" s="17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12"/>
    </row>
    <row r="76" customFormat="false" ht="15" hidden="true" customHeight="false" outlineLevel="0" collapsed="false">
      <c r="B76" s="9"/>
      <c r="C76" s="10"/>
      <c r="D76" s="17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12"/>
    </row>
    <row r="77" customFormat="false" ht="15" hidden="true" customHeight="false" outlineLevel="0" collapsed="false">
      <c r="B77" s="9"/>
      <c r="C77" s="10"/>
      <c r="D77" s="17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12"/>
    </row>
    <row r="78" customFormat="false" ht="8.25" hidden="true" customHeight="true" outlineLevel="0" collapsed="false">
      <c r="B78" s="9"/>
      <c r="C78" s="10"/>
      <c r="D78" s="17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12"/>
    </row>
    <row r="79" customFormat="false" ht="21" hidden="true" customHeight="true" outlineLevel="0" collapsed="false">
      <c r="B79" s="9"/>
      <c r="C79" s="10"/>
      <c r="D79" s="17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12"/>
    </row>
    <row r="80" customFormat="false" ht="14.25" hidden="true" customHeight="true" outlineLevel="0" collapsed="false">
      <c r="B80" s="9"/>
      <c r="C80" s="10"/>
      <c r="D80" s="17"/>
      <c r="E80" s="37"/>
      <c r="F80" s="37"/>
      <c r="G80" s="37"/>
      <c r="H80" s="37"/>
      <c r="Y80" s="12"/>
    </row>
    <row r="81" customFormat="false" ht="15" hidden="true" customHeight="false" outlineLevel="0" collapsed="false">
      <c r="B81" s="9"/>
      <c r="C81" s="10"/>
      <c r="D81" s="17"/>
      <c r="E81" s="28" t="s">
        <v>10</v>
      </c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5"/>
      <c r="W81" s="5"/>
      <c r="X81" s="5"/>
      <c r="Y81" s="12"/>
    </row>
    <row r="82" customFormat="false" ht="15" hidden="true" customHeight="true" outlineLevel="0" collapsed="false">
      <c r="B82" s="9"/>
      <c r="C82" s="10"/>
      <c r="D82" s="17"/>
      <c r="E82" s="30"/>
      <c r="F82" s="30"/>
      <c r="G82" s="30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12"/>
    </row>
    <row r="83" customFormat="false" ht="15" hidden="true" customHeight="true" outlineLevel="0" collapsed="false">
      <c r="B83" s="9"/>
      <c r="C83" s="10"/>
      <c r="D83" s="17"/>
      <c r="Y83" s="12"/>
    </row>
    <row r="84" customFormat="false" ht="15" hidden="true" customHeight="true" outlineLevel="0" collapsed="false">
      <c r="B84" s="9"/>
      <c r="C84" s="10"/>
      <c r="D84" s="17"/>
      <c r="E84" s="29"/>
      <c r="F84" s="31"/>
      <c r="G84" s="32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12"/>
    </row>
    <row r="85" customFormat="false" ht="15" hidden="true" customHeight="false" outlineLevel="0" collapsed="false">
      <c r="B85" s="9"/>
      <c r="C85" s="10"/>
      <c r="D85" s="17"/>
      <c r="E85" s="11"/>
      <c r="F85" s="11"/>
      <c r="G85" s="11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11"/>
      <c r="X85" s="11"/>
      <c r="Y85" s="12"/>
    </row>
    <row r="86" customFormat="false" ht="15" hidden="true" customHeight="false" outlineLevel="0" collapsed="false">
      <c r="B86" s="9"/>
      <c r="C86" s="10"/>
      <c r="D86" s="17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2"/>
    </row>
    <row r="87" customFormat="false" ht="15" hidden="true" customHeight="false" outlineLevel="0" collapsed="false">
      <c r="B87" s="9"/>
      <c r="C87" s="10"/>
      <c r="D87" s="17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2"/>
    </row>
    <row r="88" customFormat="false" ht="15" hidden="true" customHeight="false" outlineLevel="0" collapsed="false">
      <c r="B88" s="9"/>
      <c r="C88" s="10"/>
      <c r="D88" s="17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2"/>
    </row>
    <row r="89" customFormat="false" ht="15" hidden="true" customHeight="false" outlineLevel="0" collapsed="false">
      <c r="B89" s="9"/>
      <c r="C89" s="10"/>
      <c r="D89" s="17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2"/>
    </row>
    <row r="90" customFormat="false" ht="15" hidden="true" customHeight="false" outlineLevel="0" collapsed="false">
      <c r="B90" s="9"/>
      <c r="C90" s="10"/>
      <c r="D90" s="17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2"/>
    </row>
    <row r="91" customFormat="false" ht="15" hidden="true" customHeight="false" outlineLevel="0" collapsed="false">
      <c r="B91" s="9"/>
      <c r="C91" s="10"/>
      <c r="D91" s="17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2"/>
    </row>
    <row r="92" customFormat="false" ht="15" hidden="true" customHeight="false" outlineLevel="0" collapsed="false">
      <c r="B92" s="9"/>
      <c r="C92" s="10"/>
      <c r="D92" s="17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2"/>
    </row>
    <row r="93" customFormat="false" ht="15" hidden="true" customHeight="false" outlineLevel="0" collapsed="false">
      <c r="B93" s="9"/>
      <c r="C93" s="10"/>
      <c r="D93" s="17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2"/>
    </row>
    <row r="94" customFormat="false" ht="15" hidden="true" customHeight="false" outlineLevel="0" collapsed="false">
      <c r="B94" s="9"/>
      <c r="C94" s="10"/>
      <c r="D94" s="17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2"/>
    </row>
    <row r="95" customFormat="false" ht="15" hidden="true" customHeight="false" outlineLevel="0" collapsed="false">
      <c r="B95" s="9"/>
      <c r="C95" s="10"/>
      <c r="D95" s="17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2"/>
    </row>
    <row r="96" customFormat="false" ht="27" hidden="true" customHeight="true" outlineLevel="0" collapsed="false">
      <c r="B96" s="9"/>
      <c r="C96" s="10"/>
      <c r="D96" s="15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2"/>
    </row>
    <row r="97" customFormat="false" ht="15" hidden="true" customHeight="false" outlineLevel="0" collapsed="false">
      <c r="B97" s="9"/>
      <c r="C97" s="10"/>
      <c r="D97" s="15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2"/>
    </row>
    <row r="98" customFormat="false" ht="25.5" hidden="true" customHeight="true" outlineLevel="0" collapsed="false">
      <c r="B98" s="9"/>
      <c r="C98" s="10"/>
      <c r="D98" s="17"/>
      <c r="E98" s="39" t="s">
        <v>13</v>
      </c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12"/>
    </row>
    <row r="99" customFormat="false" ht="15" hidden="true" customHeight="true" outlineLevel="0" collapsed="false">
      <c r="B99" s="9"/>
      <c r="C99" s="10"/>
      <c r="D99" s="17"/>
      <c r="E99" s="11"/>
      <c r="F99" s="11"/>
      <c r="G99" s="11"/>
      <c r="H99" s="40"/>
      <c r="I99" s="40"/>
      <c r="J99" s="40"/>
      <c r="K99" s="40"/>
      <c r="L99" s="40"/>
      <c r="M99" s="40"/>
      <c r="N99" s="40"/>
      <c r="O99" s="41"/>
      <c r="P99" s="41"/>
      <c r="Q99" s="41"/>
      <c r="R99" s="41"/>
      <c r="S99" s="41"/>
      <c r="T99" s="41"/>
      <c r="U99" s="11"/>
      <c r="V99" s="11"/>
      <c r="W99" s="11"/>
      <c r="X99" s="11"/>
      <c r="Y99" s="12"/>
    </row>
    <row r="100" customFormat="false" ht="15" hidden="true" customHeight="true" outlineLevel="0" collapsed="false">
      <c r="B100" s="9"/>
      <c r="C100" s="10"/>
      <c r="D100" s="17"/>
      <c r="E100" s="42"/>
      <c r="F100" s="43" t="s">
        <v>14</v>
      </c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1"/>
      <c r="U100" s="11"/>
      <c r="V100" s="11"/>
      <c r="W100" s="11"/>
      <c r="X100" s="11"/>
      <c r="Y100" s="12"/>
      <c r="AA100" s="3" t="s">
        <v>15</v>
      </c>
    </row>
    <row r="101" customFormat="false" ht="15" hidden="true" customHeight="true" outlineLevel="0" collapsed="false">
      <c r="B101" s="9"/>
      <c r="C101" s="10"/>
      <c r="D101" s="17"/>
      <c r="E101" s="11"/>
      <c r="F101" s="11"/>
      <c r="G101" s="11"/>
      <c r="H101" s="40"/>
      <c r="I101" s="40"/>
      <c r="J101" s="40"/>
      <c r="K101" s="40"/>
      <c r="L101" s="40"/>
      <c r="M101" s="40"/>
      <c r="N101" s="40"/>
      <c r="O101" s="41"/>
      <c r="P101" s="41"/>
      <c r="Q101" s="41"/>
      <c r="R101" s="41"/>
      <c r="S101" s="41"/>
      <c r="T101" s="41"/>
      <c r="U101" s="11"/>
      <c r="V101" s="11"/>
      <c r="W101" s="11"/>
      <c r="X101" s="11"/>
      <c r="Y101" s="12"/>
    </row>
    <row r="102" customFormat="false" ht="15" hidden="true" customHeight="true" outlineLevel="0" collapsed="false">
      <c r="B102" s="9"/>
      <c r="C102" s="10"/>
      <c r="D102" s="17"/>
      <c r="E102" s="11"/>
      <c r="F102" s="43" t="s">
        <v>16</v>
      </c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12"/>
    </row>
    <row r="103" customFormat="false" ht="15" hidden="true" customHeight="false" outlineLevel="0" collapsed="false">
      <c r="B103" s="9"/>
      <c r="C103" s="10"/>
      <c r="D103" s="17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2"/>
    </row>
    <row r="104" customFormat="false" ht="15" hidden="true" customHeight="false" outlineLevel="0" collapsed="false">
      <c r="B104" s="9"/>
      <c r="C104" s="10"/>
      <c r="D104" s="17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2"/>
    </row>
    <row r="105" customFormat="false" ht="15" hidden="true" customHeight="false" outlineLevel="0" collapsed="false">
      <c r="B105" s="9"/>
      <c r="C105" s="10"/>
      <c r="D105" s="17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2"/>
    </row>
    <row r="106" customFormat="false" ht="15" hidden="true" customHeight="false" outlineLevel="0" collapsed="false">
      <c r="B106" s="9"/>
      <c r="C106" s="10"/>
      <c r="D106" s="17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2"/>
    </row>
    <row r="107" customFormat="false" ht="15" hidden="true" customHeight="false" outlineLevel="0" collapsed="false">
      <c r="B107" s="9"/>
      <c r="C107" s="10"/>
      <c r="D107" s="17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2"/>
    </row>
    <row r="108" customFormat="false" ht="15" hidden="true" customHeight="false" outlineLevel="0" collapsed="false">
      <c r="B108" s="9"/>
      <c r="C108" s="10"/>
      <c r="D108" s="17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2"/>
    </row>
    <row r="109" customFormat="false" ht="15" hidden="true" customHeight="false" outlineLevel="0" collapsed="false">
      <c r="B109" s="9"/>
      <c r="C109" s="10"/>
      <c r="D109" s="17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2"/>
    </row>
    <row r="110" customFormat="false" ht="15" hidden="true" customHeight="false" outlineLevel="0" collapsed="false">
      <c r="B110" s="9"/>
      <c r="C110" s="10"/>
      <c r="D110" s="17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2"/>
    </row>
    <row r="111" customFormat="false" ht="30" hidden="true" customHeight="true" outlineLevel="0" collapsed="false">
      <c r="B111" s="9"/>
      <c r="C111" s="10"/>
      <c r="D111" s="17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2"/>
    </row>
    <row r="112" customFormat="false" ht="31.5" hidden="true" customHeight="true" outlineLevel="0" collapsed="false">
      <c r="B112" s="9"/>
      <c r="C112" s="10"/>
      <c r="D112" s="17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2"/>
    </row>
    <row r="113" customFormat="false" ht="15" hidden="false" customHeight="true" outlineLevel="0" collapsed="false">
      <c r="B113" s="44"/>
      <c r="C113" s="45"/>
      <c r="D113" s="46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8"/>
    </row>
  </sheetData>
  <sheetProtection sheet="true" password="fa9c" objects="true" scenarios="true" formatColumns="false" formatRows="false"/>
  <mergeCells count="28">
    <mergeCell ref="B2:G2"/>
    <mergeCell ref="B3:C3"/>
    <mergeCell ref="B5:Y5"/>
    <mergeCell ref="E7:X19"/>
    <mergeCell ref="F21:M21"/>
    <mergeCell ref="P21:X21"/>
    <mergeCell ref="F22:M22"/>
    <mergeCell ref="P22:X22"/>
    <mergeCell ref="P23:W23"/>
    <mergeCell ref="E35:X39"/>
    <mergeCell ref="E40:X40"/>
    <mergeCell ref="E41:X45"/>
    <mergeCell ref="E46:X57"/>
    <mergeCell ref="E58:U58"/>
    <mergeCell ref="E59:G59"/>
    <mergeCell ref="H59:X59"/>
    <mergeCell ref="E60:G60"/>
    <mergeCell ref="H60:X60"/>
    <mergeCell ref="H61:X61"/>
    <mergeCell ref="E70:T70"/>
    <mergeCell ref="E71:T71"/>
    <mergeCell ref="E81:U81"/>
    <mergeCell ref="E82:G82"/>
    <mergeCell ref="H82:X82"/>
    <mergeCell ref="H84:X84"/>
    <mergeCell ref="E98:X98"/>
    <mergeCell ref="F100:S100"/>
    <mergeCell ref="F102:X102"/>
  </mergeCells>
  <hyperlinks>
    <hyperlink ref="E58" location="Инструкция!A1" display="Обратиться за помощью в службу технической поддержки"/>
    <hyperlink ref="E70" location="Инструкция!A1" display="Инструкция по загрузке сопроводительных материалов"/>
    <hyperlink ref="E71" location="Инструкция!A1" display="Инструкция по работе с отчетной формой"/>
    <hyperlink ref="E81" location="Инструкция!A1" display="Обратиться за помощью в службу технической поддержки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" min="1" style="706" width="9.14"/>
    <col collapsed="false" customWidth="false" hidden="false" outlineLevel="0" max="1025" min="2" style="707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E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5" zeroHeight="false" outlineLevelRow="0" outlineLevelCol="0"/>
  <cols>
    <col collapsed="false" customWidth="true" hidden="false" outlineLevel="0" max="1" min="1" style="708" width="38.43"/>
    <col collapsed="false" customWidth="false" hidden="false" outlineLevel="0" max="1025" min="2" style="708" width="9.14"/>
  </cols>
  <sheetData>
    <row r="1" customFormat="false" ht="15" hidden="false" customHeight="false" outlineLevel="0" collapsed="false">
      <c r="A1" s="709" t="s">
        <v>659</v>
      </c>
      <c r="B1" s="709" t="s">
        <v>660</v>
      </c>
      <c r="C1" s="709"/>
      <c r="D1" s="709"/>
      <c r="E1" s="709"/>
    </row>
    <row r="2" customFormat="false" ht="15" hidden="false" customHeight="false" outlineLevel="0" collapsed="false">
      <c r="A2" s="709"/>
      <c r="B2" s="709"/>
      <c r="C2" s="709"/>
      <c r="D2" s="709"/>
      <c r="E2" s="709"/>
    </row>
    <row r="3" customFormat="false" ht="15" hidden="false" customHeight="false" outlineLevel="0" collapsed="false">
      <c r="A3" s="709"/>
      <c r="B3" s="709"/>
      <c r="C3" s="709"/>
      <c r="D3" s="709"/>
      <c r="E3" s="709"/>
    </row>
    <row r="4" customFormat="false" ht="15" hidden="false" customHeight="false" outlineLevel="0" collapsed="false">
      <c r="A4" s="709"/>
      <c r="B4" s="709"/>
      <c r="C4" s="709"/>
      <c r="D4" s="709"/>
      <c r="E4" s="709"/>
    </row>
    <row r="5" customFormat="false" ht="15" hidden="false" customHeight="false" outlineLevel="0" collapsed="false">
      <c r="A5" s="709"/>
      <c r="B5" s="709"/>
      <c r="C5" s="709"/>
      <c r="D5" s="709"/>
      <c r="E5" s="709"/>
    </row>
    <row r="6" customFormat="false" ht="15" hidden="false" customHeight="false" outlineLevel="0" collapsed="false">
      <c r="A6" s="709"/>
      <c r="B6" s="709"/>
      <c r="C6" s="709"/>
      <c r="D6" s="709"/>
      <c r="E6" s="709"/>
    </row>
    <row r="7" customFormat="false" ht="15" hidden="false" customHeight="false" outlineLevel="0" collapsed="false">
      <c r="A7" s="709"/>
      <c r="B7" s="709"/>
      <c r="C7" s="709"/>
      <c r="D7" s="709"/>
      <c r="E7" s="709"/>
    </row>
    <row r="8" customFormat="false" ht="15" hidden="false" customHeight="false" outlineLevel="0" collapsed="false">
      <c r="A8" s="709"/>
      <c r="B8" s="709"/>
      <c r="C8" s="709"/>
      <c r="D8" s="709"/>
      <c r="E8" s="709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B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" min="1" style="677" width="9.14"/>
    <col collapsed="false" customWidth="true" hidden="false" outlineLevel="0" max="2" min="2" style="677" width="65.28"/>
    <col collapsed="false" customWidth="true" hidden="false" outlineLevel="0" max="3" min="3" style="677" width="41"/>
    <col collapsed="false" customWidth="false" hidden="false" outlineLevel="0" max="1025" min="4" style="677" width="9.14"/>
  </cols>
  <sheetData>
    <row r="1" customFormat="false" ht="11.25" hidden="false" customHeight="false" outlineLevel="0" collapsed="false">
      <c r="A1" s="677" t="s">
        <v>661</v>
      </c>
      <c r="B1" s="677" t="s">
        <v>662</v>
      </c>
    </row>
    <row r="2" customFormat="false" ht="11.25" hidden="false" customHeight="false" outlineLevel="0" collapsed="false">
      <c r="A2" s="677" t="n">
        <v>4213767</v>
      </c>
      <c r="B2" s="677" t="s">
        <v>122</v>
      </c>
    </row>
    <row r="3" customFormat="false" ht="11.25" hidden="false" customHeight="false" outlineLevel="0" collapsed="false">
      <c r="A3" s="677" t="n">
        <v>4213768</v>
      </c>
      <c r="B3" s="677" t="s">
        <v>393</v>
      </c>
    </row>
    <row r="4" customFormat="false" ht="11.25" hidden="false" customHeight="false" outlineLevel="0" collapsed="false">
      <c r="A4" s="677" t="n">
        <v>4213769</v>
      </c>
      <c r="B4" s="677" t="s">
        <v>419</v>
      </c>
    </row>
    <row r="5" customFormat="false" ht="11.25" hidden="false" customHeight="false" outlineLevel="0" collapsed="false">
      <c r="A5" s="677" t="n">
        <v>4213770</v>
      </c>
      <c r="B5" s="677" t="s">
        <v>443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B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" min="1" style="677" width="9.14"/>
    <col collapsed="false" customWidth="true" hidden="false" outlineLevel="0" max="2" min="2" style="677" width="65.28"/>
    <col collapsed="false" customWidth="true" hidden="false" outlineLevel="0" max="3" min="3" style="677" width="41"/>
    <col collapsed="false" customWidth="false" hidden="false" outlineLevel="0" max="1025" min="4" style="677" width="9.14"/>
  </cols>
  <sheetData>
    <row r="1" customFormat="false" ht="11.25" hidden="false" customHeight="false" outlineLevel="0" collapsed="false">
      <c r="A1" s="677" t="s">
        <v>661</v>
      </c>
      <c r="B1" s="677" t="s">
        <v>663</v>
      </c>
    </row>
    <row r="2" customFormat="false" ht="11.25" hidden="false" customHeight="false" outlineLevel="0" collapsed="false">
      <c r="A2" s="677" t="n">
        <v>4189706</v>
      </c>
      <c r="B2" s="677" t="s">
        <v>123</v>
      </c>
    </row>
    <row r="3" customFormat="false" ht="11.25" hidden="false" customHeight="false" outlineLevel="0" collapsed="false">
      <c r="A3" s="677" t="n">
        <v>4189705</v>
      </c>
      <c r="B3" s="677" t="s">
        <v>664</v>
      </c>
    </row>
    <row r="4" customFormat="false" ht="11.25" hidden="false" customHeight="false" outlineLevel="0" collapsed="false">
      <c r="A4" s="677" t="n">
        <v>4189707</v>
      </c>
      <c r="B4" s="677" t="s">
        <v>665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2.75" zeroHeight="false" outlineLevelRow="0" outlineLevelCol="0"/>
  <cols>
    <col collapsed="false" customWidth="false" hidden="false" outlineLevel="0" max="1025" min="1" style="710" width="9.14"/>
  </cols>
  <sheetData>
    <row r="1" customFormat="false" ht="12.75" hidden="false" customHeight="false" outlineLevel="0" collapsed="false">
      <c r="A1" s="711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B21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true" hidden="false" outlineLevel="0" max="1" min="1" style="712" width="36.28"/>
    <col collapsed="false" customWidth="true" hidden="false" outlineLevel="0" max="2" min="2" style="712" width="21.15"/>
    <col collapsed="false" customWidth="false" hidden="false" outlineLevel="0" max="1025" min="3" style="713" width="9.14"/>
  </cols>
  <sheetData>
    <row r="1" customFormat="false" ht="11.25" hidden="false" customHeight="false" outlineLevel="0" collapsed="false">
      <c r="A1" s="714" t="s">
        <v>666</v>
      </c>
      <c r="B1" s="714" t="s">
        <v>667</v>
      </c>
    </row>
    <row r="2" customFormat="false" ht="11.25" hidden="false" customHeight="false" outlineLevel="0" collapsed="false">
      <c r="A2" s="2" t="s">
        <v>668</v>
      </c>
      <c r="B2" s="2" t="s">
        <v>669</v>
      </c>
    </row>
    <row r="3" customFormat="false" ht="11.25" hidden="false" customHeight="false" outlineLevel="0" collapsed="false">
      <c r="A3" s="2" t="s">
        <v>670</v>
      </c>
      <c r="B3" s="2" t="s">
        <v>671</v>
      </c>
    </row>
    <row r="4" customFormat="false" ht="11.25" hidden="false" customHeight="false" outlineLevel="0" collapsed="false">
      <c r="A4" s="2" t="s">
        <v>672</v>
      </c>
      <c r="B4" s="2" t="s">
        <v>673</v>
      </c>
    </row>
    <row r="5" customFormat="false" ht="11.25" hidden="false" customHeight="false" outlineLevel="0" collapsed="false">
      <c r="A5" s="2" t="s">
        <v>674</v>
      </c>
      <c r="B5" s="2" t="s">
        <v>675</v>
      </c>
    </row>
    <row r="6" customFormat="false" ht="11.25" hidden="false" customHeight="false" outlineLevel="0" collapsed="false">
      <c r="A6" s="2" t="s">
        <v>676</v>
      </c>
      <c r="B6" s="2" t="s">
        <v>677</v>
      </c>
    </row>
    <row r="7" customFormat="false" ht="11.25" hidden="false" customHeight="false" outlineLevel="0" collapsed="false">
      <c r="A7" s="2" t="s">
        <v>678</v>
      </c>
      <c r="B7" s="2" t="s">
        <v>679</v>
      </c>
    </row>
    <row r="8" customFormat="false" ht="11.25" hidden="false" customHeight="false" outlineLevel="0" collapsed="false">
      <c r="A8" s="2" t="s">
        <v>680</v>
      </c>
      <c r="B8" s="2" t="s">
        <v>681</v>
      </c>
    </row>
    <row r="9" customFormat="false" ht="11.25" hidden="false" customHeight="false" outlineLevel="0" collapsed="false">
      <c r="A9" s="2" t="s">
        <v>682</v>
      </c>
      <c r="B9" s="2" t="s">
        <v>683</v>
      </c>
    </row>
    <row r="10" customFormat="false" ht="11.25" hidden="false" customHeight="false" outlineLevel="0" collapsed="false">
      <c r="A10" s="2" t="s">
        <v>684</v>
      </c>
      <c r="B10" s="2" t="s">
        <v>685</v>
      </c>
    </row>
    <row r="11" customFormat="false" ht="11.25" hidden="false" customHeight="false" outlineLevel="0" collapsed="false">
      <c r="A11" s="2" t="s">
        <v>686</v>
      </c>
      <c r="B11" s="2" t="s">
        <v>687</v>
      </c>
    </row>
    <row r="12" customFormat="false" ht="11.25" hidden="false" customHeight="false" outlineLevel="0" collapsed="false">
      <c r="A12" s="2" t="s">
        <v>688</v>
      </c>
      <c r="B12" s="2" t="s">
        <v>689</v>
      </c>
    </row>
    <row r="13" customFormat="false" ht="11.25" hidden="false" customHeight="false" outlineLevel="0" collapsed="false">
      <c r="A13" s="2" t="s">
        <v>690</v>
      </c>
      <c r="B13" s="2" t="s">
        <v>691</v>
      </c>
    </row>
    <row r="14" customFormat="false" ht="11.25" hidden="false" customHeight="false" outlineLevel="0" collapsed="false">
      <c r="A14" s="2" t="s">
        <v>692</v>
      </c>
      <c r="B14" s="2" t="s">
        <v>693</v>
      </c>
    </row>
    <row r="15" customFormat="false" ht="11.25" hidden="false" customHeight="false" outlineLevel="0" collapsed="false">
      <c r="A15" s="2" t="s">
        <v>694</v>
      </c>
      <c r="B15" s="2" t="s">
        <v>695</v>
      </c>
    </row>
    <row r="16" customFormat="false" ht="11.25" hidden="false" customHeight="false" outlineLevel="0" collapsed="false">
      <c r="A16" s="2" t="s">
        <v>696</v>
      </c>
      <c r="B16" s="2" t="s">
        <v>697</v>
      </c>
    </row>
    <row r="17" customFormat="false" ht="11.25" hidden="false" customHeight="false" outlineLevel="0" collapsed="false">
      <c r="A17" s="2" t="s">
        <v>698</v>
      </c>
      <c r="B17" s="2" t="s">
        <v>699</v>
      </c>
    </row>
    <row r="18" customFormat="false" ht="11.25" hidden="false" customHeight="false" outlineLevel="0" collapsed="false">
      <c r="A18" s="2" t="s">
        <v>700</v>
      </c>
      <c r="B18" s="2" t="s">
        <v>701</v>
      </c>
    </row>
    <row r="19" customFormat="false" ht="11.25" hidden="false" customHeight="false" outlineLevel="0" collapsed="false">
      <c r="A19" s="2" t="s">
        <v>702</v>
      </c>
      <c r="B19" s="2" t="s">
        <v>703</v>
      </c>
    </row>
    <row r="20" customFormat="false" ht="11.25" hidden="false" customHeight="false" outlineLevel="0" collapsed="false">
      <c r="A20" s="2" t="s">
        <v>704</v>
      </c>
      <c r="B20" s="2" t="s">
        <v>705</v>
      </c>
    </row>
    <row r="21" customFormat="false" ht="11.25" hidden="false" customHeight="false" outlineLevel="0" collapsed="false">
      <c r="A21" s="2" t="s">
        <v>706</v>
      </c>
      <c r="B21" s="2" t="s">
        <v>707</v>
      </c>
    </row>
    <row r="22" customFormat="false" ht="11.25" hidden="false" customHeight="false" outlineLevel="0" collapsed="false">
      <c r="A22" s="2"/>
      <c r="B22" s="2" t="s">
        <v>708</v>
      </c>
    </row>
    <row r="23" customFormat="false" ht="11.25" hidden="false" customHeight="false" outlineLevel="0" collapsed="false">
      <c r="A23" s="2"/>
      <c r="B23" s="2" t="s">
        <v>709</v>
      </c>
    </row>
    <row r="24" customFormat="false" ht="11.25" hidden="false" customHeight="false" outlineLevel="0" collapsed="false">
      <c r="A24" s="2"/>
      <c r="B24" s="2" t="s">
        <v>710</v>
      </c>
    </row>
    <row r="25" customFormat="false" ht="11.25" hidden="false" customHeight="false" outlineLevel="0" collapsed="false">
      <c r="A25" s="2"/>
      <c r="B25" s="2" t="s">
        <v>711</v>
      </c>
    </row>
    <row r="26" customFormat="false" ht="11.25" hidden="false" customHeight="false" outlineLevel="0" collapsed="false">
      <c r="A26" s="2"/>
      <c r="B26" s="2" t="s">
        <v>712</v>
      </c>
    </row>
    <row r="27" customFormat="false" ht="11.25" hidden="false" customHeight="false" outlineLevel="0" collapsed="false">
      <c r="A27" s="2"/>
      <c r="B27" s="2" t="s">
        <v>713</v>
      </c>
    </row>
    <row r="28" customFormat="false" ht="11.25" hidden="false" customHeight="false" outlineLevel="0" collapsed="false">
      <c r="A28" s="2"/>
      <c r="B28" s="2" t="s">
        <v>714</v>
      </c>
    </row>
    <row r="29" customFormat="false" ht="11.25" hidden="false" customHeight="false" outlineLevel="0" collapsed="false">
      <c r="A29" s="2"/>
      <c r="B29" s="2" t="s">
        <v>715</v>
      </c>
    </row>
    <row r="30" customFormat="false" ht="11.25" hidden="false" customHeight="false" outlineLevel="0" collapsed="false">
      <c r="A30" s="2"/>
      <c r="B30" s="2" t="s">
        <v>716</v>
      </c>
    </row>
    <row r="31" customFormat="false" ht="11.25" hidden="false" customHeight="false" outlineLevel="0" collapsed="false">
      <c r="A31" s="2"/>
      <c r="B31" s="2" t="s">
        <v>717</v>
      </c>
    </row>
    <row r="32" customFormat="false" ht="11.25" hidden="false" customHeight="false" outlineLevel="0" collapsed="false">
      <c r="A32" s="2"/>
      <c r="B32" s="2" t="s">
        <v>718</v>
      </c>
    </row>
    <row r="33" customFormat="false" ht="11.25" hidden="false" customHeight="false" outlineLevel="0" collapsed="false">
      <c r="A33" s="2"/>
      <c r="B33" s="2" t="s">
        <v>719</v>
      </c>
    </row>
    <row r="34" customFormat="false" ht="11.25" hidden="false" customHeight="false" outlineLevel="0" collapsed="false">
      <c r="A34" s="2"/>
      <c r="B34" s="2" t="s">
        <v>720</v>
      </c>
    </row>
    <row r="35" customFormat="false" ht="11.25" hidden="false" customHeight="false" outlineLevel="0" collapsed="false">
      <c r="A35" s="2"/>
      <c r="B35" s="2" t="s">
        <v>721</v>
      </c>
    </row>
    <row r="36" customFormat="false" ht="11.25" hidden="false" customHeight="false" outlineLevel="0" collapsed="false">
      <c r="A36" s="2"/>
      <c r="B36" s="2" t="s">
        <v>722</v>
      </c>
    </row>
    <row r="37" customFormat="false" ht="11.25" hidden="false" customHeight="false" outlineLevel="0" collapsed="false">
      <c r="A37" s="2"/>
      <c r="B37" s="2" t="s">
        <v>723</v>
      </c>
    </row>
    <row r="38" customFormat="false" ht="11.25" hidden="false" customHeight="false" outlineLevel="0" collapsed="false">
      <c r="A38" s="2"/>
      <c r="B38" s="2" t="s">
        <v>724</v>
      </c>
    </row>
    <row r="39" customFormat="false" ht="11.25" hidden="false" customHeight="false" outlineLevel="0" collapsed="false">
      <c r="A39" s="2"/>
      <c r="B39" s="2" t="s">
        <v>725</v>
      </c>
    </row>
    <row r="40" customFormat="false" ht="11.25" hidden="false" customHeight="false" outlineLevel="0" collapsed="false">
      <c r="A40" s="2"/>
      <c r="B40" s="2" t="s">
        <v>726</v>
      </c>
    </row>
    <row r="41" customFormat="false" ht="11.25" hidden="false" customHeight="false" outlineLevel="0" collapsed="false">
      <c r="A41" s="2"/>
      <c r="B41" s="2" t="s">
        <v>727</v>
      </c>
    </row>
    <row r="42" customFormat="false" ht="11.25" hidden="false" customHeight="false" outlineLevel="0" collapsed="false">
      <c r="A42" s="2"/>
      <c r="B42" s="2" t="s">
        <v>728</v>
      </c>
    </row>
    <row r="43" customFormat="false" ht="11.25" hidden="false" customHeight="false" outlineLevel="0" collapsed="false">
      <c r="A43" s="2"/>
      <c r="B43" s="2"/>
    </row>
    <row r="44" customFormat="false" ht="11.25" hidden="false" customHeight="false" outlineLevel="0" collapsed="false">
      <c r="A44" s="2"/>
      <c r="B44" s="2"/>
    </row>
    <row r="45" customFormat="false" ht="11.25" hidden="false" customHeight="false" outlineLevel="0" collapsed="false">
      <c r="A45" s="2"/>
      <c r="B45" s="2"/>
    </row>
    <row r="46" customFormat="false" ht="11.25" hidden="false" customHeight="false" outlineLevel="0" collapsed="false">
      <c r="A46" s="2"/>
      <c r="B46" s="2"/>
    </row>
    <row r="47" customFormat="false" ht="11.25" hidden="false" customHeight="false" outlineLevel="0" collapsed="false">
      <c r="A47" s="2"/>
      <c r="B47" s="2"/>
    </row>
    <row r="48" customFormat="false" ht="11.25" hidden="false" customHeight="false" outlineLevel="0" collapsed="false">
      <c r="A48" s="2"/>
      <c r="B48" s="2"/>
    </row>
    <row r="49" customFormat="false" ht="11.25" hidden="false" customHeight="false" outlineLevel="0" collapsed="false">
      <c r="A49" s="2"/>
      <c r="B49" s="2"/>
    </row>
    <row r="50" customFormat="false" ht="11.25" hidden="false" customHeight="false" outlineLevel="0" collapsed="false">
      <c r="A50" s="2"/>
      <c r="B50" s="2"/>
    </row>
    <row r="51" customFormat="false" ht="11.25" hidden="false" customHeight="false" outlineLevel="0" collapsed="false">
      <c r="A51" s="2"/>
      <c r="B51" s="2"/>
    </row>
    <row r="52" customFormat="false" ht="11.25" hidden="false" customHeight="false" outlineLevel="0" collapsed="false">
      <c r="A52" s="2"/>
      <c r="B52" s="2"/>
    </row>
    <row r="53" customFormat="false" ht="11.25" hidden="false" customHeight="false" outlineLevel="0" collapsed="false">
      <c r="A53" s="2"/>
      <c r="B53" s="2"/>
    </row>
    <row r="54" customFormat="false" ht="11.25" hidden="false" customHeight="false" outlineLevel="0" collapsed="false">
      <c r="A54" s="2"/>
      <c r="B54" s="2"/>
    </row>
    <row r="55" customFormat="false" ht="11.25" hidden="false" customHeight="false" outlineLevel="0" collapsed="false">
      <c r="A55" s="2"/>
      <c r="B55" s="2"/>
    </row>
    <row r="56" customFormat="false" ht="11.25" hidden="false" customHeight="false" outlineLevel="0" collapsed="false">
      <c r="A56" s="2"/>
      <c r="B56" s="2"/>
    </row>
    <row r="57" customFormat="false" ht="11.25" hidden="false" customHeight="false" outlineLevel="0" collapsed="false">
      <c r="A57" s="2"/>
      <c r="B57" s="2"/>
    </row>
    <row r="58" customFormat="false" ht="11.25" hidden="false" customHeight="false" outlineLevel="0" collapsed="false">
      <c r="A58" s="2"/>
      <c r="B58" s="2"/>
    </row>
    <row r="59" customFormat="false" ht="11.25" hidden="false" customHeight="false" outlineLevel="0" collapsed="false">
      <c r="A59" s="2"/>
      <c r="B59" s="2"/>
    </row>
    <row r="60" customFormat="false" ht="11.25" hidden="false" customHeight="false" outlineLevel="0" collapsed="false">
      <c r="A60" s="2"/>
      <c r="B60" s="2"/>
    </row>
    <row r="61" customFormat="false" ht="11.25" hidden="false" customHeight="false" outlineLevel="0" collapsed="false">
      <c r="A61" s="2"/>
      <c r="B61" s="2"/>
    </row>
    <row r="62" customFormat="false" ht="11.25" hidden="false" customHeight="false" outlineLevel="0" collapsed="false">
      <c r="A62" s="2"/>
      <c r="B62" s="2"/>
    </row>
    <row r="63" customFormat="false" ht="11.25" hidden="false" customHeight="false" outlineLevel="0" collapsed="false">
      <c r="A63" s="2"/>
      <c r="B63" s="2"/>
    </row>
    <row r="64" customFormat="false" ht="11.25" hidden="false" customHeight="false" outlineLevel="0" collapsed="false">
      <c r="A64" s="2"/>
      <c r="B64" s="2"/>
    </row>
    <row r="65" customFormat="false" ht="11.25" hidden="false" customHeight="false" outlineLevel="0" collapsed="false">
      <c r="A65" s="2"/>
      <c r="B65" s="2"/>
    </row>
    <row r="66" customFormat="false" ht="11.25" hidden="false" customHeight="false" outlineLevel="0" collapsed="false">
      <c r="A66" s="2"/>
      <c r="B66" s="2"/>
    </row>
    <row r="67" customFormat="false" ht="11.25" hidden="false" customHeight="false" outlineLevel="0" collapsed="false">
      <c r="A67" s="2"/>
      <c r="B67" s="2"/>
    </row>
    <row r="68" customFormat="false" ht="11.25" hidden="false" customHeight="false" outlineLevel="0" collapsed="false">
      <c r="A68" s="2"/>
      <c r="B68" s="2"/>
    </row>
    <row r="69" customFormat="false" ht="11.25" hidden="false" customHeight="false" outlineLevel="0" collapsed="false">
      <c r="A69" s="2"/>
      <c r="B69" s="2"/>
    </row>
    <row r="70" customFormat="false" ht="11.25" hidden="false" customHeight="false" outlineLevel="0" collapsed="false">
      <c r="A70" s="2"/>
      <c r="B70" s="2"/>
    </row>
    <row r="71" customFormat="false" ht="11.25" hidden="false" customHeight="false" outlineLevel="0" collapsed="false">
      <c r="A71" s="2"/>
      <c r="B71" s="2"/>
    </row>
    <row r="72" customFormat="false" ht="11.25" hidden="false" customHeight="false" outlineLevel="0" collapsed="false">
      <c r="A72" s="2"/>
      <c r="B72" s="2"/>
    </row>
    <row r="73" customFormat="false" ht="11.25" hidden="false" customHeight="false" outlineLevel="0" collapsed="false">
      <c r="A73" s="2"/>
      <c r="B73" s="2"/>
    </row>
    <row r="74" customFormat="false" ht="11.25" hidden="false" customHeight="false" outlineLevel="0" collapsed="false">
      <c r="A74" s="2"/>
      <c r="B74" s="2"/>
    </row>
    <row r="75" customFormat="false" ht="11.25" hidden="false" customHeight="false" outlineLevel="0" collapsed="false">
      <c r="A75" s="2"/>
      <c r="B75" s="2"/>
    </row>
    <row r="76" customFormat="false" ht="11.25" hidden="false" customHeight="false" outlineLevel="0" collapsed="false">
      <c r="A76" s="2"/>
      <c r="B76" s="2"/>
    </row>
    <row r="77" customFormat="false" ht="11.25" hidden="false" customHeight="false" outlineLevel="0" collapsed="false">
      <c r="A77" s="2"/>
      <c r="B77" s="2"/>
    </row>
    <row r="78" customFormat="false" ht="11.25" hidden="false" customHeight="false" outlineLevel="0" collapsed="false">
      <c r="A78" s="2"/>
      <c r="B78" s="2"/>
    </row>
    <row r="79" customFormat="false" ht="11.25" hidden="false" customHeight="false" outlineLevel="0" collapsed="false">
      <c r="A79" s="2"/>
      <c r="B79" s="2"/>
    </row>
    <row r="80" customFormat="false" ht="11.25" hidden="false" customHeight="false" outlineLevel="0" collapsed="false">
      <c r="A80" s="2"/>
      <c r="B80" s="2"/>
    </row>
    <row r="81" customFormat="false" ht="11.25" hidden="false" customHeight="false" outlineLevel="0" collapsed="false">
      <c r="A81" s="2"/>
      <c r="B81" s="2"/>
    </row>
    <row r="82" customFormat="false" ht="11.25" hidden="false" customHeight="false" outlineLevel="0" collapsed="false">
      <c r="A82" s="2"/>
      <c r="B82" s="2"/>
    </row>
    <row r="83" customFormat="false" ht="11.25" hidden="false" customHeight="false" outlineLevel="0" collapsed="false">
      <c r="A83" s="2"/>
      <c r="B83" s="2"/>
    </row>
    <row r="84" customFormat="false" ht="11.25" hidden="false" customHeight="false" outlineLevel="0" collapsed="false">
      <c r="A84" s="2"/>
      <c r="B84" s="2"/>
    </row>
    <row r="85" customFormat="false" ht="11.25" hidden="false" customHeight="false" outlineLevel="0" collapsed="false">
      <c r="A85" s="2"/>
      <c r="B85" s="2"/>
    </row>
    <row r="86" customFormat="false" ht="11.25" hidden="false" customHeight="false" outlineLevel="0" collapsed="false">
      <c r="A86" s="2"/>
      <c r="B86" s="2"/>
    </row>
    <row r="87" customFormat="false" ht="11.25" hidden="false" customHeight="false" outlineLevel="0" collapsed="false">
      <c r="A87" s="2"/>
      <c r="B87" s="2"/>
    </row>
    <row r="88" customFormat="false" ht="11.25" hidden="false" customHeight="false" outlineLevel="0" collapsed="false">
      <c r="A88" s="2"/>
      <c r="B88" s="2"/>
    </row>
    <row r="89" customFormat="false" ht="11.25" hidden="false" customHeight="false" outlineLevel="0" collapsed="false">
      <c r="A89" s="2"/>
      <c r="B89" s="2"/>
    </row>
    <row r="90" customFormat="false" ht="11.25" hidden="false" customHeight="false" outlineLevel="0" collapsed="false">
      <c r="A90" s="2"/>
      <c r="B90" s="2"/>
    </row>
    <row r="91" customFormat="false" ht="11.25" hidden="false" customHeight="false" outlineLevel="0" collapsed="false">
      <c r="A91" s="2"/>
      <c r="B91" s="2"/>
    </row>
    <row r="92" customFormat="false" ht="11.25" hidden="false" customHeight="false" outlineLevel="0" collapsed="false">
      <c r="A92" s="2"/>
      <c r="B92" s="2"/>
    </row>
    <row r="93" customFormat="false" ht="11.25" hidden="false" customHeight="false" outlineLevel="0" collapsed="false">
      <c r="A93" s="2"/>
      <c r="B93" s="2"/>
    </row>
    <row r="94" customFormat="false" ht="11.25" hidden="false" customHeight="false" outlineLevel="0" collapsed="false">
      <c r="A94" s="2"/>
      <c r="B94" s="2"/>
    </row>
    <row r="95" customFormat="false" ht="11.25" hidden="false" customHeight="false" outlineLevel="0" collapsed="false">
      <c r="A95" s="2"/>
      <c r="B95" s="2"/>
    </row>
    <row r="96" customFormat="false" ht="11.25" hidden="false" customHeight="false" outlineLevel="0" collapsed="false">
      <c r="A96" s="2"/>
      <c r="B96" s="2"/>
    </row>
    <row r="97" customFormat="false" ht="11.25" hidden="false" customHeight="false" outlineLevel="0" collapsed="false">
      <c r="A97" s="2"/>
      <c r="B97" s="2"/>
    </row>
    <row r="98" customFormat="false" ht="11.25" hidden="false" customHeight="false" outlineLevel="0" collapsed="false">
      <c r="A98" s="2"/>
      <c r="B98" s="2"/>
    </row>
    <row r="99" customFormat="false" ht="11.25" hidden="false" customHeight="false" outlineLevel="0" collapsed="false">
      <c r="A99" s="2"/>
      <c r="B99" s="2"/>
    </row>
    <row r="100" customFormat="false" ht="11.25" hidden="false" customHeight="false" outlineLevel="0" collapsed="false">
      <c r="A100" s="2"/>
      <c r="B100" s="2"/>
    </row>
    <row r="101" customFormat="false" ht="11.25" hidden="false" customHeight="false" outlineLevel="0" collapsed="false">
      <c r="A101" s="2"/>
      <c r="B101" s="2"/>
    </row>
    <row r="102" customFormat="false" ht="11.25" hidden="false" customHeight="false" outlineLevel="0" collapsed="false">
      <c r="A102" s="2"/>
      <c r="B102" s="2"/>
    </row>
    <row r="103" customFormat="false" ht="11.25" hidden="false" customHeight="false" outlineLevel="0" collapsed="false">
      <c r="A103" s="2"/>
      <c r="B103" s="2"/>
    </row>
    <row r="104" customFormat="false" ht="11.25" hidden="false" customHeight="false" outlineLevel="0" collapsed="false">
      <c r="A104" s="2"/>
      <c r="B104" s="2"/>
    </row>
    <row r="105" customFormat="false" ht="11.25" hidden="false" customHeight="false" outlineLevel="0" collapsed="false">
      <c r="A105" s="2"/>
      <c r="B105" s="2"/>
    </row>
    <row r="106" customFormat="false" ht="11.25" hidden="false" customHeight="false" outlineLevel="0" collapsed="false">
      <c r="A106" s="2"/>
      <c r="B106" s="2"/>
    </row>
    <row r="107" customFormat="false" ht="11.25" hidden="false" customHeight="false" outlineLevel="0" collapsed="false">
      <c r="A107" s="2"/>
      <c r="B107" s="2"/>
    </row>
    <row r="108" customFormat="false" ht="11.25" hidden="false" customHeight="false" outlineLevel="0" collapsed="false">
      <c r="A108" s="2"/>
      <c r="B108" s="2"/>
    </row>
    <row r="109" customFormat="false" ht="11.25" hidden="false" customHeight="false" outlineLevel="0" collapsed="false">
      <c r="A109" s="2"/>
      <c r="B109" s="2"/>
    </row>
    <row r="110" customFormat="false" ht="11.25" hidden="false" customHeight="false" outlineLevel="0" collapsed="false">
      <c r="A110" s="2"/>
      <c r="B110" s="2"/>
    </row>
    <row r="111" customFormat="false" ht="11.25" hidden="false" customHeight="false" outlineLevel="0" collapsed="false">
      <c r="A111" s="2"/>
      <c r="B111" s="2"/>
    </row>
    <row r="112" customFormat="false" ht="11.25" hidden="false" customHeight="false" outlineLevel="0" collapsed="false">
      <c r="A112" s="2"/>
      <c r="B112" s="2"/>
    </row>
    <row r="113" customFormat="false" ht="11.25" hidden="false" customHeight="false" outlineLevel="0" collapsed="false">
      <c r="A113" s="2"/>
      <c r="B113" s="2"/>
    </row>
    <row r="114" customFormat="false" ht="11.25" hidden="false" customHeight="false" outlineLevel="0" collapsed="false">
      <c r="A114" s="2"/>
      <c r="B114" s="2"/>
    </row>
    <row r="115" customFormat="false" ht="11.25" hidden="false" customHeight="false" outlineLevel="0" collapsed="false">
      <c r="A115" s="2"/>
      <c r="B115" s="2"/>
    </row>
    <row r="116" customFormat="false" ht="11.25" hidden="false" customHeight="false" outlineLevel="0" collapsed="false">
      <c r="A116" s="2"/>
      <c r="B116" s="2"/>
    </row>
    <row r="117" customFormat="false" ht="11.25" hidden="false" customHeight="false" outlineLevel="0" collapsed="false">
      <c r="A117" s="2"/>
      <c r="B117" s="2"/>
    </row>
    <row r="118" customFormat="false" ht="11.25" hidden="false" customHeight="false" outlineLevel="0" collapsed="false">
      <c r="A118" s="2"/>
      <c r="B118" s="2"/>
    </row>
    <row r="119" customFormat="false" ht="11.25" hidden="false" customHeight="false" outlineLevel="0" collapsed="false">
      <c r="A119" s="2"/>
      <c r="B119" s="2"/>
    </row>
    <row r="120" customFormat="false" ht="11.25" hidden="false" customHeight="false" outlineLevel="0" collapsed="false">
      <c r="A120" s="2"/>
      <c r="B120" s="2"/>
    </row>
    <row r="121" customFormat="false" ht="11.25" hidden="false" customHeight="false" outlineLevel="0" collapsed="false">
      <c r="A121" s="2"/>
      <c r="B121" s="2"/>
    </row>
    <row r="122" customFormat="false" ht="11.25" hidden="false" customHeight="false" outlineLevel="0" collapsed="false">
      <c r="A122" s="2"/>
      <c r="B122" s="2"/>
    </row>
    <row r="123" customFormat="false" ht="11.25" hidden="false" customHeight="false" outlineLevel="0" collapsed="false">
      <c r="A123" s="2"/>
      <c r="B123" s="2"/>
    </row>
    <row r="124" customFormat="false" ht="11.25" hidden="false" customHeight="false" outlineLevel="0" collapsed="false">
      <c r="A124" s="2"/>
      <c r="B124" s="2"/>
    </row>
    <row r="125" customFormat="false" ht="11.25" hidden="false" customHeight="false" outlineLevel="0" collapsed="false">
      <c r="A125" s="2"/>
      <c r="B125" s="2"/>
    </row>
    <row r="126" customFormat="false" ht="11.25" hidden="false" customHeight="false" outlineLevel="0" collapsed="false">
      <c r="A126" s="2"/>
      <c r="B126" s="2"/>
    </row>
    <row r="127" customFormat="false" ht="11.25" hidden="false" customHeight="false" outlineLevel="0" collapsed="false">
      <c r="A127" s="2"/>
      <c r="B127" s="2"/>
    </row>
    <row r="128" customFormat="false" ht="11.25" hidden="false" customHeight="false" outlineLevel="0" collapsed="false">
      <c r="A128" s="2"/>
      <c r="B128" s="2"/>
    </row>
    <row r="129" customFormat="false" ht="11.25" hidden="false" customHeight="false" outlineLevel="0" collapsed="false">
      <c r="A129" s="2"/>
      <c r="B129" s="2"/>
    </row>
    <row r="130" customFormat="false" ht="11.25" hidden="false" customHeight="false" outlineLevel="0" collapsed="false">
      <c r="A130" s="2"/>
      <c r="B130" s="2"/>
    </row>
    <row r="131" customFormat="false" ht="11.25" hidden="false" customHeight="false" outlineLevel="0" collapsed="false">
      <c r="A131" s="2"/>
      <c r="B131" s="2"/>
    </row>
    <row r="132" customFormat="false" ht="11.25" hidden="false" customHeight="false" outlineLevel="0" collapsed="false">
      <c r="A132" s="2"/>
      <c r="B132" s="2"/>
    </row>
    <row r="133" customFormat="false" ht="11.25" hidden="false" customHeight="false" outlineLevel="0" collapsed="false">
      <c r="A133" s="2"/>
      <c r="B133" s="2"/>
    </row>
    <row r="134" customFormat="false" ht="11.25" hidden="false" customHeight="false" outlineLevel="0" collapsed="false">
      <c r="A134" s="2"/>
      <c r="B134" s="2"/>
    </row>
    <row r="135" customFormat="false" ht="11.25" hidden="false" customHeight="false" outlineLevel="0" collapsed="false">
      <c r="A135" s="2"/>
      <c r="B135" s="2"/>
    </row>
    <row r="136" customFormat="false" ht="11.25" hidden="false" customHeight="false" outlineLevel="0" collapsed="false">
      <c r="A136" s="2"/>
      <c r="B136" s="2"/>
    </row>
    <row r="137" customFormat="false" ht="11.25" hidden="false" customHeight="false" outlineLevel="0" collapsed="false">
      <c r="A137" s="2"/>
      <c r="B137" s="2"/>
    </row>
    <row r="138" customFormat="false" ht="11.25" hidden="false" customHeight="false" outlineLevel="0" collapsed="false">
      <c r="A138" s="2"/>
      <c r="B138" s="2"/>
    </row>
    <row r="139" customFormat="false" ht="11.25" hidden="false" customHeight="false" outlineLevel="0" collapsed="false">
      <c r="A139" s="2"/>
      <c r="B139" s="2"/>
    </row>
    <row r="140" customFormat="false" ht="11.25" hidden="false" customHeight="false" outlineLevel="0" collapsed="false">
      <c r="A140" s="2"/>
      <c r="B140" s="2"/>
    </row>
    <row r="141" customFormat="false" ht="11.25" hidden="false" customHeight="false" outlineLevel="0" collapsed="false">
      <c r="A141" s="2"/>
      <c r="B141" s="2"/>
    </row>
    <row r="142" customFormat="false" ht="11.25" hidden="false" customHeight="false" outlineLevel="0" collapsed="false">
      <c r="A142" s="2"/>
      <c r="B142" s="2"/>
    </row>
    <row r="143" customFormat="false" ht="11.25" hidden="false" customHeight="false" outlineLevel="0" collapsed="false">
      <c r="A143" s="2"/>
      <c r="B143" s="2"/>
    </row>
    <row r="144" customFormat="false" ht="11.25" hidden="false" customHeight="false" outlineLevel="0" collapsed="false">
      <c r="A144" s="2"/>
      <c r="B144" s="2"/>
    </row>
    <row r="145" customFormat="false" ht="11.25" hidden="false" customHeight="false" outlineLevel="0" collapsed="false">
      <c r="A145" s="2"/>
      <c r="B145" s="2"/>
    </row>
    <row r="146" customFormat="false" ht="11.25" hidden="false" customHeight="false" outlineLevel="0" collapsed="false">
      <c r="A146" s="2"/>
      <c r="B146" s="2"/>
    </row>
    <row r="147" customFormat="false" ht="11.25" hidden="false" customHeight="false" outlineLevel="0" collapsed="false">
      <c r="A147" s="2"/>
      <c r="B147" s="2"/>
    </row>
    <row r="148" customFormat="false" ht="11.25" hidden="false" customHeight="false" outlineLevel="0" collapsed="false">
      <c r="A148" s="2"/>
      <c r="B148" s="2"/>
    </row>
    <row r="149" customFormat="false" ht="11.25" hidden="false" customHeight="false" outlineLevel="0" collapsed="false">
      <c r="A149" s="2"/>
      <c r="B149" s="2"/>
    </row>
    <row r="150" customFormat="false" ht="11.25" hidden="false" customHeight="false" outlineLevel="0" collapsed="false">
      <c r="A150" s="2"/>
      <c r="B150" s="2"/>
    </row>
    <row r="151" customFormat="false" ht="11.25" hidden="false" customHeight="false" outlineLevel="0" collapsed="false">
      <c r="A151" s="2"/>
      <c r="B151" s="2"/>
    </row>
    <row r="152" customFormat="false" ht="11.25" hidden="false" customHeight="false" outlineLevel="0" collapsed="false">
      <c r="A152" s="2"/>
      <c r="B152" s="2"/>
    </row>
    <row r="153" customFormat="false" ht="11.25" hidden="false" customHeight="false" outlineLevel="0" collapsed="false">
      <c r="A153" s="2"/>
      <c r="B153" s="2"/>
    </row>
    <row r="154" customFormat="false" ht="11.25" hidden="false" customHeight="false" outlineLevel="0" collapsed="false">
      <c r="A154" s="2"/>
      <c r="B154" s="2"/>
    </row>
    <row r="155" customFormat="false" ht="11.25" hidden="false" customHeight="false" outlineLevel="0" collapsed="false">
      <c r="A155" s="2"/>
      <c r="B155" s="2"/>
    </row>
    <row r="156" customFormat="false" ht="11.25" hidden="false" customHeight="false" outlineLevel="0" collapsed="false">
      <c r="A156" s="2"/>
      <c r="B156" s="2"/>
    </row>
    <row r="157" customFormat="false" ht="11.25" hidden="false" customHeight="false" outlineLevel="0" collapsed="false">
      <c r="A157" s="2"/>
      <c r="B157" s="2"/>
    </row>
    <row r="158" customFormat="false" ht="11.25" hidden="false" customHeight="false" outlineLevel="0" collapsed="false">
      <c r="A158" s="2"/>
      <c r="B158" s="2"/>
    </row>
    <row r="159" customFormat="false" ht="11.25" hidden="false" customHeight="false" outlineLevel="0" collapsed="false">
      <c r="A159" s="2"/>
      <c r="B159" s="2"/>
    </row>
    <row r="160" customFormat="false" ht="11.25" hidden="false" customHeight="false" outlineLevel="0" collapsed="false">
      <c r="A160" s="2"/>
      <c r="B160" s="2"/>
    </row>
    <row r="161" customFormat="false" ht="11.25" hidden="false" customHeight="false" outlineLevel="0" collapsed="false">
      <c r="A161" s="2"/>
      <c r="B161" s="2"/>
    </row>
    <row r="162" customFormat="false" ht="11.25" hidden="false" customHeight="false" outlineLevel="0" collapsed="false">
      <c r="A162" s="2"/>
      <c r="B162" s="2"/>
    </row>
    <row r="163" customFormat="false" ht="11.25" hidden="false" customHeight="false" outlineLevel="0" collapsed="false">
      <c r="A163" s="2"/>
      <c r="B163" s="2"/>
    </row>
    <row r="164" customFormat="false" ht="11.25" hidden="false" customHeight="false" outlineLevel="0" collapsed="false">
      <c r="A164" s="2"/>
      <c r="B164" s="2"/>
    </row>
    <row r="165" customFormat="false" ht="11.25" hidden="false" customHeight="false" outlineLevel="0" collapsed="false">
      <c r="A165" s="2"/>
      <c r="B165" s="2"/>
    </row>
    <row r="166" customFormat="false" ht="11.25" hidden="false" customHeight="false" outlineLevel="0" collapsed="false">
      <c r="A166" s="2"/>
      <c r="B166" s="2"/>
    </row>
    <row r="167" customFormat="false" ht="11.25" hidden="false" customHeight="false" outlineLevel="0" collapsed="false">
      <c r="A167" s="2"/>
      <c r="B167" s="2"/>
    </row>
    <row r="168" customFormat="false" ht="11.25" hidden="false" customHeight="false" outlineLevel="0" collapsed="false">
      <c r="A168" s="2"/>
      <c r="B168" s="2"/>
    </row>
    <row r="169" customFormat="false" ht="11.25" hidden="false" customHeight="false" outlineLevel="0" collapsed="false">
      <c r="A169" s="2"/>
      <c r="B169" s="2"/>
    </row>
    <row r="170" customFormat="false" ht="11.25" hidden="false" customHeight="false" outlineLevel="0" collapsed="false">
      <c r="A170" s="2"/>
      <c r="B170" s="2"/>
    </row>
    <row r="171" customFormat="false" ht="11.25" hidden="false" customHeight="false" outlineLevel="0" collapsed="false">
      <c r="A171" s="2"/>
      <c r="B171" s="2"/>
    </row>
    <row r="172" customFormat="false" ht="11.25" hidden="false" customHeight="false" outlineLevel="0" collapsed="false">
      <c r="A172" s="2"/>
      <c r="B172" s="2"/>
    </row>
    <row r="173" customFormat="false" ht="11.25" hidden="false" customHeight="false" outlineLevel="0" collapsed="false">
      <c r="A173" s="2"/>
      <c r="B173" s="2"/>
    </row>
    <row r="174" customFormat="false" ht="11.25" hidden="false" customHeight="false" outlineLevel="0" collapsed="false">
      <c r="A174" s="2"/>
      <c r="B174" s="2"/>
    </row>
    <row r="175" customFormat="false" ht="11.25" hidden="false" customHeight="false" outlineLevel="0" collapsed="false">
      <c r="A175" s="2"/>
      <c r="B175" s="2"/>
    </row>
    <row r="176" customFormat="false" ht="11.25" hidden="false" customHeight="false" outlineLevel="0" collapsed="false">
      <c r="A176" s="2"/>
      <c r="B176" s="2"/>
    </row>
    <row r="177" customFormat="false" ht="11.25" hidden="false" customHeight="false" outlineLevel="0" collapsed="false">
      <c r="A177" s="2"/>
      <c r="B177" s="2"/>
    </row>
    <row r="178" customFormat="false" ht="11.25" hidden="false" customHeight="false" outlineLevel="0" collapsed="false">
      <c r="A178" s="2"/>
      <c r="B178" s="2"/>
    </row>
    <row r="179" customFormat="false" ht="11.25" hidden="false" customHeight="false" outlineLevel="0" collapsed="false">
      <c r="A179" s="2"/>
      <c r="B179" s="2"/>
    </row>
    <row r="180" customFormat="false" ht="11.25" hidden="false" customHeight="false" outlineLevel="0" collapsed="false">
      <c r="A180" s="2"/>
      <c r="B180" s="2"/>
    </row>
    <row r="181" customFormat="false" ht="11.25" hidden="false" customHeight="false" outlineLevel="0" collapsed="false">
      <c r="A181" s="2"/>
      <c r="B181" s="2"/>
    </row>
    <row r="182" customFormat="false" ht="11.25" hidden="false" customHeight="false" outlineLevel="0" collapsed="false">
      <c r="A182" s="2"/>
      <c r="B182" s="2"/>
    </row>
    <row r="183" customFormat="false" ht="11.25" hidden="false" customHeight="false" outlineLevel="0" collapsed="false">
      <c r="A183" s="2"/>
      <c r="B183" s="2"/>
    </row>
    <row r="184" customFormat="false" ht="11.25" hidden="false" customHeight="false" outlineLevel="0" collapsed="false">
      <c r="A184" s="2"/>
      <c r="B184" s="2"/>
    </row>
    <row r="185" customFormat="false" ht="11.25" hidden="false" customHeight="false" outlineLevel="0" collapsed="false">
      <c r="A185" s="2"/>
      <c r="B185" s="2"/>
    </row>
    <row r="186" customFormat="false" ht="11.25" hidden="false" customHeight="false" outlineLevel="0" collapsed="false">
      <c r="A186" s="2"/>
      <c r="B186" s="2"/>
    </row>
    <row r="187" customFormat="false" ht="11.25" hidden="false" customHeight="false" outlineLevel="0" collapsed="false">
      <c r="A187" s="2"/>
      <c r="B187" s="2"/>
    </row>
    <row r="188" customFormat="false" ht="11.25" hidden="false" customHeight="false" outlineLevel="0" collapsed="false">
      <c r="A188" s="2"/>
      <c r="B188" s="2"/>
    </row>
    <row r="189" customFormat="false" ht="11.25" hidden="false" customHeight="false" outlineLevel="0" collapsed="false">
      <c r="A189" s="2"/>
      <c r="B189" s="2"/>
    </row>
    <row r="190" customFormat="false" ht="11.25" hidden="false" customHeight="false" outlineLevel="0" collapsed="false">
      <c r="A190" s="2"/>
      <c r="B190" s="2"/>
    </row>
    <row r="191" customFormat="false" ht="11.25" hidden="false" customHeight="false" outlineLevel="0" collapsed="false">
      <c r="A191" s="2"/>
      <c r="B191" s="2"/>
    </row>
    <row r="192" customFormat="false" ht="11.25" hidden="false" customHeight="false" outlineLevel="0" collapsed="false">
      <c r="A192" s="2"/>
      <c r="B192" s="2"/>
    </row>
    <row r="193" customFormat="false" ht="11.25" hidden="false" customHeight="false" outlineLevel="0" collapsed="false">
      <c r="A193" s="2"/>
      <c r="B193" s="2"/>
    </row>
    <row r="194" customFormat="false" ht="11.25" hidden="false" customHeight="false" outlineLevel="0" collapsed="false">
      <c r="A194" s="2"/>
      <c r="B194" s="2"/>
    </row>
    <row r="195" customFormat="false" ht="11.25" hidden="false" customHeight="false" outlineLevel="0" collapsed="false">
      <c r="A195" s="2"/>
      <c r="B195" s="2"/>
    </row>
    <row r="196" customFormat="false" ht="11.25" hidden="false" customHeight="false" outlineLevel="0" collapsed="false">
      <c r="A196" s="2"/>
      <c r="B196" s="2"/>
    </row>
    <row r="197" customFormat="false" ht="11.25" hidden="false" customHeight="false" outlineLevel="0" collapsed="false">
      <c r="A197" s="2"/>
      <c r="B197" s="2"/>
    </row>
    <row r="198" customFormat="false" ht="11.25" hidden="false" customHeight="false" outlineLevel="0" collapsed="false">
      <c r="A198" s="2"/>
      <c r="B198" s="2"/>
    </row>
    <row r="199" customFormat="false" ht="11.25" hidden="false" customHeight="false" outlineLevel="0" collapsed="false">
      <c r="A199" s="2"/>
      <c r="B199" s="2"/>
    </row>
    <row r="200" customFormat="false" ht="11.25" hidden="false" customHeight="false" outlineLevel="0" collapsed="false">
      <c r="A200" s="2"/>
      <c r="B200" s="2"/>
    </row>
    <row r="201" customFormat="false" ht="11.25" hidden="false" customHeight="false" outlineLevel="0" collapsed="false">
      <c r="A201" s="2"/>
      <c r="B201" s="2"/>
    </row>
    <row r="202" customFormat="false" ht="11.25" hidden="false" customHeight="false" outlineLevel="0" collapsed="false">
      <c r="A202" s="2"/>
      <c r="B202" s="2"/>
    </row>
    <row r="203" customFormat="false" ht="11.25" hidden="false" customHeight="false" outlineLevel="0" collapsed="false">
      <c r="A203" s="2"/>
      <c r="B203" s="2"/>
    </row>
    <row r="204" customFormat="false" ht="11.25" hidden="false" customHeight="false" outlineLevel="0" collapsed="false">
      <c r="A204" s="2"/>
      <c r="B204" s="2"/>
    </row>
    <row r="205" customFormat="false" ht="11.25" hidden="false" customHeight="false" outlineLevel="0" collapsed="false">
      <c r="A205" s="2"/>
      <c r="B205" s="2"/>
    </row>
    <row r="206" customFormat="false" ht="11.25" hidden="false" customHeight="false" outlineLevel="0" collapsed="false">
      <c r="A206" s="2"/>
      <c r="B206" s="2"/>
    </row>
    <row r="207" customFormat="false" ht="11.25" hidden="false" customHeight="false" outlineLevel="0" collapsed="false">
      <c r="A207" s="2"/>
      <c r="B207" s="2"/>
    </row>
    <row r="208" customFormat="false" ht="11.25" hidden="false" customHeight="false" outlineLevel="0" collapsed="false">
      <c r="A208" s="2"/>
      <c r="B208" s="2"/>
    </row>
    <row r="209" customFormat="false" ht="11.25" hidden="false" customHeight="false" outlineLevel="0" collapsed="false">
      <c r="A209" s="2"/>
      <c r="B209" s="2"/>
    </row>
    <row r="210" customFormat="false" ht="11.25" hidden="false" customHeight="false" outlineLevel="0" collapsed="false">
      <c r="A210" s="2"/>
      <c r="B210" s="2"/>
    </row>
    <row r="211" customFormat="false" ht="11.25" hidden="false" customHeight="false" outlineLevel="0" collapsed="false">
      <c r="A211" s="2"/>
      <c r="B211" s="2"/>
    </row>
    <row r="212" customFormat="false" ht="11.25" hidden="false" customHeight="false" outlineLevel="0" collapsed="false">
      <c r="A212" s="2"/>
      <c r="B212" s="2"/>
    </row>
    <row r="213" customFormat="false" ht="11.25" hidden="false" customHeight="false" outlineLevel="0" collapsed="false">
      <c r="A213" s="2"/>
      <c r="B213" s="2"/>
    </row>
    <row r="214" customFormat="false" ht="11.25" hidden="false" customHeight="false" outlineLevel="0" collapsed="false">
      <c r="A214" s="2"/>
      <c r="B214" s="2"/>
    </row>
    <row r="215" customFormat="false" ht="11.25" hidden="false" customHeight="false" outlineLevel="0" collapsed="false">
      <c r="A215" s="2"/>
      <c r="B215" s="2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71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71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true" hidden="false" outlineLevel="0" max="1" min="1" style="49" width="30.71"/>
    <col collapsed="false" customWidth="true" hidden="false" outlineLevel="0" max="2" min="2" style="49" width="80.71"/>
    <col collapsed="false" customWidth="true" hidden="false" outlineLevel="0" max="3" min="3" style="49" width="30.71"/>
    <col collapsed="false" customWidth="false" hidden="false" outlineLevel="0" max="1025" min="4" style="50" width="9.14"/>
  </cols>
  <sheetData>
    <row r="1" customFormat="false" ht="24" hidden="false" customHeight="true" outlineLevel="0" collapsed="false">
      <c r="A1" s="51" t="s">
        <v>17</v>
      </c>
      <c r="B1" s="51" t="s">
        <v>18</v>
      </c>
      <c r="C1" s="51" t="s">
        <v>19</v>
      </c>
      <c r="D1" s="52"/>
    </row>
    <row r="2" customFormat="false" ht="11.25" hidden="false" customHeight="false" outlineLevel="0" collapsed="false">
      <c r="A2" s="53" t="n">
        <v>43585.5671180556</v>
      </c>
      <c r="B2" s="49" t="s">
        <v>20</v>
      </c>
      <c r="C2" s="49" t="s">
        <v>21</v>
      </c>
    </row>
    <row r="3" customFormat="false" ht="11.25" hidden="false" customHeight="false" outlineLevel="0" collapsed="false">
      <c r="A3" s="53" t="n">
        <v>43585.5674305556</v>
      </c>
      <c r="B3" s="49" t="s">
        <v>20</v>
      </c>
      <c r="C3" s="49" t="s">
        <v>21</v>
      </c>
    </row>
    <row r="4" customFormat="false" ht="11.25" hidden="false" customHeight="false" outlineLevel="0" collapsed="false">
      <c r="A4" s="53" t="n">
        <v>43585.5674421296</v>
      </c>
      <c r="B4" s="49" t="s">
        <v>22</v>
      </c>
      <c r="C4" s="49" t="s">
        <v>21</v>
      </c>
    </row>
    <row r="5" customFormat="false" ht="11.25" hidden="false" customHeight="false" outlineLevel="0" collapsed="false">
      <c r="A5" s="53" t="n">
        <v>43585.5696875</v>
      </c>
      <c r="B5" s="49" t="s">
        <v>20</v>
      </c>
      <c r="C5" s="49" t="s">
        <v>21</v>
      </c>
    </row>
    <row r="6" customFormat="false" ht="11.25" hidden="false" customHeight="false" outlineLevel="0" collapsed="false">
      <c r="A6" s="53" t="n">
        <v>43585.5696990741</v>
      </c>
      <c r="B6" s="49" t="s">
        <v>22</v>
      </c>
      <c r="C6" s="49" t="s">
        <v>21</v>
      </c>
    </row>
  </sheetData>
  <sheetProtection sheet="true" password="fa9c" objects="true" scenarios="true" formatColumns="false" formatRows="false" autoFilter="false"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A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cols>
    <col collapsed="false" customWidth="true" hidden="false" outlineLevel="0" max="1" min="1" style="2" width="49.14"/>
  </cols>
  <sheetData>
    <row r="1" customFormat="false" ht="12" hidden="false" customHeight="false" outlineLevel="0" collapsed="false">
      <c r="A1" s="715"/>
    </row>
    <row r="2" customFormat="false" ht="12" hidden="false" customHeight="false" outlineLevel="0" collapsed="false">
      <c r="A2" s="715"/>
    </row>
    <row r="3" customFormat="false" ht="12" hidden="false" customHeight="false" outlineLevel="0" collapsed="false">
      <c r="A3" s="715"/>
    </row>
    <row r="4" customFormat="false" ht="12" hidden="false" customHeight="false" outlineLevel="0" collapsed="false">
      <c r="A4" s="715"/>
    </row>
    <row r="5" customFormat="false" ht="12" hidden="false" customHeight="false" outlineLevel="0" collapsed="false">
      <c r="A5" s="715"/>
    </row>
    <row r="6" customFormat="false" ht="12" hidden="false" customHeight="false" outlineLevel="0" collapsed="false">
      <c r="A6" s="715"/>
    </row>
    <row r="7" customFormat="false" ht="12" hidden="false" customHeight="false" outlineLevel="0" collapsed="false">
      <c r="A7" s="715"/>
    </row>
    <row r="8" customFormat="false" ht="12" hidden="false" customHeight="false" outlineLevel="0" collapsed="false">
      <c r="A8" s="715"/>
    </row>
    <row r="9" customFormat="false" ht="12" hidden="false" customHeight="false" outlineLevel="0" collapsed="false">
      <c r="A9" s="715"/>
    </row>
    <row r="10" customFormat="false" ht="12" hidden="false" customHeight="false" outlineLevel="0" collapsed="false">
      <c r="A10" s="715"/>
    </row>
    <row r="11" customFormat="false" ht="12" hidden="false" customHeight="false" outlineLevel="0" collapsed="false">
      <c r="A11" s="715"/>
    </row>
    <row r="12" customFormat="false" ht="12" hidden="false" customHeight="false" outlineLevel="0" collapsed="false">
      <c r="A12" s="715"/>
    </row>
    <row r="13" customFormat="false" ht="12" hidden="false" customHeight="false" outlineLevel="0" collapsed="false">
      <c r="A13" s="715"/>
    </row>
    <row r="14" customFormat="false" ht="12" hidden="false" customHeight="false" outlineLevel="0" collapsed="false">
      <c r="A14" s="715"/>
    </row>
    <row r="15" customFormat="false" ht="12" hidden="false" customHeight="false" outlineLevel="0" collapsed="false">
      <c r="A15" s="715"/>
    </row>
    <row r="16" customFormat="false" ht="12" hidden="false" customHeight="false" outlineLevel="0" collapsed="false">
      <c r="A16" s="715"/>
    </row>
    <row r="17" customFormat="false" ht="12" hidden="false" customHeight="false" outlineLevel="0" collapsed="false">
      <c r="A17" s="715"/>
    </row>
    <row r="18" customFormat="false" ht="12" hidden="false" customHeight="false" outlineLevel="0" collapsed="false">
      <c r="A18" s="715"/>
    </row>
    <row r="19" customFormat="false" ht="12" hidden="false" customHeight="false" outlineLevel="0" collapsed="false">
      <c r="A19" s="715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" min="1" style="716" width="9.14"/>
    <col collapsed="false" customWidth="false" hidden="false" outlineLevel="0" max="1025" min="2" style="717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26" min="1" style="718" width="9.14"/>
    <col collapsed="false" customWidth="false" hidden="false" outlineLevel="0" max="36" min="27" style="719" width="9.14"/>
    <col collapsed="false" customWidth="false" hidden="false" outlineLevel="0" max="1025" min="37" style="718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J6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2" min="1" style="720" width="9.14"/>
    <col collapsed="false" customWidth="true" hidden="false" outlineLevel="0" max="3" min="3" style="720" width="20.7"/>
    <col collapsed="false" customWidth="true" hidden="false" outlineLevel="0" max="4" min="4" style="720" width="25.15"/>
    <col collapsed="false" customWidth="false" hidden="false" outlineLevel="0" max="1025" min="5" style="720" width="9.14"/>
  </cols>
  <sheetData>
    <row r="1" customFormat="false" ht="11.25" hidden="false" customHeight="false" outlineLevel="0" collapsed="false">
      <c r="A1" s="720" t="s">
        <v>729</v>
      </c>
      <c r="B1" s="720" t="s">
        <v>730</v>
      </c>
      <c r="C1" s="720" t="s">
        <v>731</v>
      </c>
      <c r="D1" s="720" t="s">
        <v>732</v>
      </c>
      <c r="E1" s="720" t="s">
        <v>733</v>
      </c>
      <c r="F1" s="720" t="s">
        <v>734</v>
      </c>
      <c r="G1" s="720" t="s">
        <v>735</v>
      </c>
      <c r="H1" s="720" t="s">
        <v>736</v>
      </c>
      <c r="I1" s="720" t="s">
        <v>737</v>
      </c>
    </row>
    <row r="2" customFormat="false" ht="11.25" hidden="false" customHeight="false" outlineLevel="0" collapsed="false">
      <c r="A2" s="720" t="n">
        <v>1</v>
      </c>
      <c r="B2" s="720" t="s">
        <v>738</v>
      </c>
      <c r="C2" s="720" t="s">
        <v>24</v>
      </c>
      <c r="D2" s="720" t="s">
        <v>739</v>
      </c>
      <c r="E2" s="720" t="s">
        <v>740</v>
      </c>
      <c r="F2" s="720" t="s">
        <v>741</v>
      </c>
      <c r="G2" s="720" t="s">
        <v>742</v>
      </c>
      <c r="J2" s="720" t="s">
        <v>743</v>
      </c>
    </row>
    <row r="3" customFormat="false" ht="11.25" hidden="false" customHeight="false" outlineLevel="0" collapsed="false">
      <c r="A3" s="720" t="n">
        <v>2</v>
      </c>
      <c r="B3" s="720" t="s">
        <v>738</v>
      </c>
      <c r="C3" s="720" t="s">
        <v>24</v>
      </c>
      <c r="D3" s="720" t="s">
        <v>744</v>
      </c>
      <c r="E3" s="720" t="s">
        <v>745</v>
      </c>
      <c r="F3" s="720" t="s">
        <v>746</v>
      </c>
      <c r="G3" s="720" t="s">
        <v>747</v>
      </c>
      <c r="H3" s="720" t="s">
        <v>748</v>
      </c>
      <c r="J3" s="720" t="s">
        <v>743</v>
      </c>
    </row>
    <row r="4" customFormat="false" ht="11.25" hidden="false" customHeight="false" outlineLevel="0" collapsed="false">
      <c r="A4" s="720" t="n">
        <v>3</v>
      </c>
      <c r="B4" s="720" t="s">
        <v>738</v>
      </c>
      <c r="C4" s="720" t="s">
        <v>24</v>
      </c>
      <c r="D4" s="720" t="s">
        <v>749</v>
      </c>
      <c r="E4" s="720" t="s">
        <v>750</v>
      </c>
      <c r="F4" s="720" t="s">
        <v>751</v>
      </c>
      <c r="G4" s="720" t="s">
        <v>752</v>
      </c>
      <c r="H4" s="720" t="s">
        <v>753</v>
      </c>
      <c r="J4" s="720" t="s">
        <v>743</v>
      </c>
    </row>
    <row r="5" customFormat="false" ht="11.25" hidden="false" customHeight="false" outlineLevel="0" collapsed="false">
      <c r="A5" s="720" t="n">
        <v>4</v>
      </c>
      <c r="B5" s="720" t="s">
        <v>738</v>
      </c>
      <c r="C5" s="720" t="s">
        <v>24</v>
      </c>
      <c r="D5" s="720" t="s">
        <v>754</v>
      </c>
      <c r="E5" s="720" t="s">
        <v>755</v>
      </c>
      <c r="F5" s="720" t="s">
        <v>756</v>
      </c>
      <c r="G5" s="720" t="s">
        <v>757</v>
      </c>
      <c r="H5" s="720" t="s">
        <v>758</v>
      </c>
      <c r="J5" s="720" t="s">
        <v>743</v>
      </c>
    </row>
    <row r="6" customFormat="false" ht="11.25" hidden="false" customHeight="false" outlineLevel="0" collapsed="false">
      <c r="A6" s="720" t="n">
        <v>5</v>
      </c>
      <c r="B6" s="720" t="s">
        <v>738</v>
      </c>
      <c r="C6" s="720" t="s">
        <v>24</v>
      </c>
      <c r="D6" s="720" t="s">
        <v>759</v>
      </c>
      <c r="E6" s="720" t="s">
        <v>760</v>
      </c>
      <c r="F6" s="720" t="s">
        <v>761</v>
      </c>
      <c r="G6" s="720" t="s">
        <v>762</v>
      </c>
      <c r="J6" s="720" t="s">
        <v>743</v>
      </c>
    </row>
    <row r="7" customFormat="false" ht="11.25" hidden="false" customHeight="false" outlineLevel="0" collapsed="false">
      <c r="A7" s="720" t="n">
        <v>6</v>
      </c>
      <c r="B7" s="720" t="s">
        <v>738</v>
      </c>
      <c r="C7" s="720" t="s">
        <v>24</v>
      </c>
      <c r="D7" s="720" t="s">
        <v>763</v>
      </c>
      <c r="E7" s="720" t="s">
        <v>764</v>
      </c>
      <c r="F7" s="720" t="s">
        <v>765</v>
      </c>
      <c r="G7" s="720" t="s">
        <v>766</v>
      </c>
      <c r="J7" s="720" t="s">
        <v>743</v>
      </c>
    </row>
    <row r="8" customFormat="false" ht="11.25" hidden="false" customHeight="false" outlineLevel="0" collapsed="false">
      <c r="A8" s="720" t="n">
        <v>7</v>
      </c>
      <c r="B8" s="720" t="s">
        <v>738</v>
      </c>
      <c r="C8" s="720" t="s">
        <v>24</v>
      </c>
      <c r="D8" s="720" t="s">
        <v>767</v>
      </c>
      <c r="E8" s="720" t="s">
        <v>768</v>
      </c>
      <c r="F8" s="720" t="s">
        <v>769</v>
      </c>
      <c r="G8" s="720" t="s">
        <v>770</v>
      </c>
      <c r="J8" s="720" t="s">
        <v>743</v>
      </c>
    </row>
    <row r="9" customFormat="false" ht="11.25" hidden="false" customHeight="false" outlineLevel="0" collapsed="false">
      <c r="A9" s="720" t="n">
        <v>8</v>
      </c>
      <c r="B9" s="720" t="s">
        <v>738</v>
      </c>
      <c r="C9" s="720" t="s">
        <v>24</v>
      </c>
      <c r="D9" s="720" t="s">
        <v>771</v>
      </c>
      <c r="E9" s="720" t="s">
        <v>772</v>
      </c>
      <c r="F9" s="720" t="s">
        <v>773</v>
      </c>
      <c r="G9" s="720" t="s">
        <v>774</v>
      </c>
      <c r="J9" s="720" t="s">
        <v>743</v>
      </c>
    </row>
    <row r="10" customFormat="false" ht="11.25" hidden="false" customHeight="false" outlineLevel="0" collapsed="false">
      <c r="A10" s="720" t="n">
        <v>9</v>
      </c>
      <c r="B10" s="720" t="s">
        <v>738</v>
      </c>
      <c r="C10" s="720" t="s">
        <v>24</v>
      </c>
      <c r="D10" s="720" t="s">
        <v>775</v>
      </c>
      <c r="E10" s="720" t="s">
        <v>776</v>
      </c>
      <c r="F10" s="720" t="s">
        <v>777</v>
      </c>
      <c r="G10" s="720" t="s">
        <v>778</v>
      </c>
      <c r="J10" s="720" t="s">
        <v>743</v>
      </c>
    </row>
    <row r="11" customFormat="false" ht="11.25" hidden="false" customHeight="false" outlineLevel="0" collapsed="false">
      <c r="A11" s="720" t="n">
        <v>10</v>
      </c>
      <c r="B11" s="720" t="s">
        <v>738</v>
      </c>
      <c r="C11" s="720" t="s">
        <v>24</v>
      </c>
      <c r="D11" s="720" t="s">
        <v>779</v>
      </c>
      <c r="E11" s="720" t="s">
        <v>780</v>
      </c>
      <c r="F11" s="720" t="s">
        <v>781</v>
      </c>
      <c r="G11" s="720" t="s">
        <v>782</v>
      </c>
      <c r="J11" s="720" t="s">
        <v>743</v>
      </c>
    </row>
    <row r="12" customFormat="false" ht="11.25" hidden="false" customHeight="false" outlineLevel="0" collapsed="false">
      <c r="A12" s="720" t="n">
        <v>11</v>
      </c>
      <c r="B12" s="720" t="s">
        <v>738</v>
      </c>
      <c r="C12" s="720" t="s">
        <v>24</v>
      </c>
      <c r="D12" s="720" t="s">
        <v>783</v>
      </c>
      <c r="E12" s="720" t="s">
        <v>784</v>
      </c>
      <c r="F12" s="720" t="s">
        <v>785</v>
      </c>
      <c r="G12" s="720" t="s">
        <v>786</v>
      </c>
      <c r="J12" s="720" t="s">
        <v>743</v>
      </c>
    </row>
    <row r="13" customFormat="false" ht="11.25" hidden="false" customHeight="false" outlineLevel="0" collapsed="false">
      <c r="A13" s="720" t="n">
        <v>12</v>
      </c>
      <c r="B13" s="720" t="s">
        <v>738</v>
      </c>
      <c r="C13" s="720" t="s">
        <v>24</v>
      </c>
      <c r="D13" s="720" t="s">
        <v>787</v>
      </c>
      <c r="E13" s="720" t="s">
        <v>788</v>
      </c>
      <c r="F13" s="720" t="s">
        <v>789</v>
      </c>
      <c r="G13" s="720" t="s">
        <v>790</v>
      </c>
      <c r="J13" s="720" t="s">
        <v>743</v>
      </c>
    </row>
    <row r="14" customFormat="false" ht="11.25" hidden="false" customHeight="false" outlineLevel="0" collapsed="false">
      <c r="A14" s="720" t="n">
        <v>13</v>
      </c>
      <c r="B14" s="720" t="s">
        <v>738</v>
      </c>
      <c r="C14" s="720" t="s">
        <v>24</v>
      </c>
      <c r="D14" s="720" t="s">
        <v>791</v>
      </c>
      <c r="E14" s="720" t="s">
        <v>792</v>
      </c>
      <c r="F14" s="720" t="s">
        <v>793</v>
      </c>
      <c r="G14" s="720" t="s">
        <v>770</v>
      </c>
      <c r="H14" s="720" t="s">
        <v>794</v>
      </c>
      <c r="J14" s="720" t="s">
        <v>743</v>
      </c>
    </row>
    <row r="15" customFormat="false" ht="11.25" hidden="false" customHeight="false" outlineLevel="0" collapsed="false">
      <c r="A15" s="720" t="n">
        <v>14</v>
      </c>
      <c r="B15" s="720" t="s">
        <v>738</v>
      </c>
      <c r="C15" s="720" t="s">
        <v>24</v>
      </c>
      <c r="D15" s="720" t="s">
        <v>795</v>
      </c>
      <c r="E15" s="720" t="s">
        <v>241</v>
      </c>
      <c r="F15" s="720" t="s">
        <v>796</v>
      </c>
      <c r="G15" s="720" t="s">
        <v>766</v>
      </c>
      <c r="J15" s="720" t="s">
        <v>743</v>
      </c>
    </row>
    <row r="16" customFormat="false" ht="11.25" hidden="false" customHeight="false" outlineLevel="0" collapsed="false">
      <c r="A16" s="720" t="n">
        <v>15</v>
      </c>
      <c r="B16" s="720" t="s">
        <v>738</v>
      </c>
      <c r="C16" s="720" t="s">
        <v>24</v>
      </c>
      <c r="D16" s="720" t="s">
        <v>797</v>
      </c>
      <c r="E16" s="720" t="s">
        <v>798</v>
      </c>
      <c r="F16" s="720" t="s">
        <v>799</v>
      </c>
      <c r="G16" s="720" t="s">
        <v>766</v>
      </c>
      <c r="J16" s="720" t="s">
        <v>743</v>
      </c>
    </row>
    <row r="17" customFormat="false" ht="11.25" hidden="false" customHeight="false" outlineLevel="0" collapsed="false">
      <c r="A17" s="720" t="n">
        <v>16</v>
      </c>
      <c r="B17" s="720" t="s">
        <v>738</v>
      </c>
      <c r="C17" s="720" t="s">
        <v>24</v>
      </c>
      <c r="D17" s="720" t="s">
        <v>800</v>
      </c>
      <c r="E17" s="720" t="s">
        <v>801</v>
      </c>
      <c r="F17" s="720" t="s">
        <v>802</v>
      </c>
      <c r="G17" s="720" t="s">
        <v>54</v>
      </c>
      <c r="H17" s="720" t="s">
        <v>803</v>
      </c>
      <c r="J17" s="720" t="s">
        <v>743</v>
      </c>
    </row>
    <row r="18" customFormat="false" ht="11.25" hidden="false" customHeight="false" outlineLevel="0" collapsed="false">
      <c r="A18" s="720" t="n">
        <v>17</v>
      </c>
      <c r="B18" s="720" t="s">
        <v>738</v>
      </c>
      <c r="C18" s="720" t="s">
        <v>24</v>
      </c>
      <c r="D18" s="720" t="s">
        <v>804</v>
      </c>
      <c r="E18" s="720" t="s">
        <v>244</v>
      </c>
      <c r="F18" s="720" t="s">
        <v>805</v>
      </c>
      <c r="G18" s="720" t="s">
        <v>54</v>
      </c>
      <c r="J18" s="720" t="s">
        <v>743</v>
      </c>
    </row>
    <row r="19" customFormat="false" ht="11.25" hidden="false" customHeight="false" outlineLevel="0" collapsed="false">
      <c r="A19" s="720" t="n">
        <v>18</v>
      </c>
      <c r="B19" s="720" t="s">
        <v>738</v>
      </c>
      <c r="C19" s="720" t="s">
        <v>24</v>
      </c>
      <c r="D19" s="720" t="s">
        <v>806</v>
      </c>
      <c r="E19" s="720" t="s">
        <v>807</v>
      </c>
      <c r="F19" s="720" t="s">
        <v>808</v>
      </c>
      <c r="G19" s="720" t="s">
        <v>809</v>
      </c>
      <c r="J19" s="720" t="s">
        <v>743</v>
      </c>
    </row>
    <row r="20" customFormat="false" ht="11.25" hidden="false" customHeight="false" outlineLevel="0" collapsed="false">
      <c r="A20" s="720" t="n">
        <v>19</v>
      </c>
      <c r="B20" s="720" t="s">
        <v>738</v>
      </c>
      <c r="C20" s="720" t="s">
        <v>24</v>
      </c>
      <c r="D20" s="720" t="s">
        <v>810</v>
      </c>
      <c r="E20" s="720" t="s">
        <v>811</v>
      </c>
      <c r="F20" s="720" t="s">
        <v>812</v>
      </c>
      <c r="G20" s="720" t="s">
        <v>813</v>
      </c>
      <c r="J20" s="720" t="s">
        <v>743</v>
      </c>
    </row>
    <row r="21" customFormat="false" ht="11.25" hidden="false" customHeight="false" outlineLevel="0" collapsed="false">
      <c r="A21" s="720" t="n">
        <v>20</v>
      </c>
      <c r="B21" s="720" t="s">
        <v>738</v>
      </c>
      <c r="C21" s="720" t="s">
        <v>24</v>
      </c>
      <c r="D21" s="720" t="s">
        <v>814</v>
      </c>
      <c r="E21" s="720" t="s">
        <v>815</v>
      </c>
      <c r="F21" s="720" t="s">
        <v>816</v>
      </c>
      <c r="G21" s="720" t="s">
        <v>782</v>
      </c>
      <c r="J21" s="720" t="s">
        <v>743</v>
      </c>
    </row>
    <row r="22" customFormat="false" ht="11.25" hidden="false" customHeight="false" outlineLevel="0" collapsed="false">
      <c r="A22" s="720" t="n">
        <v>21</v>
      </c>
      <c r="B22" s="720" t="s">
        <v>738</v>
      </c>
      <c r="C22" s="720" t="s">
        <v>24</v>
      </c>
      <c r="D22" s="720" t="s">
        <v>817</v>
      </c>
      <c r="E22" s="720" t="s">
        <v>818</v>
      </c>
      <c r="F22" s="720" t="s">
        <v>819</v>
      </c>
      <c r="G22" s="720" t="s">
        <v>54</v>
      </c>
      <c r="J22" s="720" t="s">
        <v>743</v>
      </c>
    </row>
    <row r="23" customFormat="false" ht="11.25" hidden="false" customHeight="false" outlineLevel="0" collapsed="false">
      <c r="A23" s="720" t="n">
        <v>22</v>
      </c>
      <c r="B23" s="720" t="s">
        <v>738</v>
      </c>
      <c r="C23" s="720" t="s">
        <v>24</v>
      </c>
      <c r="D23" s="720" t="s">
        <v>820</v>
      </c>
      <c r="E23" s="720" t="s">
        <v>821</v>
      </c>
      <c r="F23" s="720" t="s">
        <v>822</v>
      </c>
      <c r="G23" s="720" t="s">
        <v>823</v>
      </c>
      <c r="J23" s="720" t="s">
        <v>743</v>
      </c>
    </row>
    <row r="24" customFormat="false" ht="11.25" hidden="false" customHeight="false" outlineLevel="0" collapsed="false">
      <c r="A24" s="720" t="n">
        <v>23</v>
      </c>
      <c r="B24" s="720" t="s">
        <v>738</v>
      </c>
      <c r="C24" s="720" t="s">
        <v>24</v>
      </c>
      <c r="D24" s="720" t="s">
        <v>824</v>
      </c>
      <c r="E24" s="720" t="s">
        <v>825</v>
      </c>
      <c r="F24" s="720" t="s">
        <v>826</v>
      </c>
      <c r="G24" s="720" t="s">
        <v>827</v>
      </c>
      <c r="J24" s="720" t="s">
        <v>743</v>
      </c>
    </row>
    <row r="25" customFormat="false" ht="11.25" hidden="false" customHeight="false" outlineLevel="0" collapsed="false">
      <c r="A25" s="720" t="n">
        <v>24</v>
      </c>
      <c r="B25" s="720" t="s">
        <v>738</v>
      </c>
      <c r="C25" s="720" t="s">
        <v>24</v>
      </c>
      <c r="D25" s="720" t="s">
        <v>828</v>
      </c>
      <c r="E25" s="720" t="s">
        <v>829</v>
      </c>
      <c r="F25" s="720" t="s">
        <v>830</v>
      </c>
      <c r="G25" s="720" t="s">
        <v>831</v>
      </c>
      <c r="H25" s="720" t="s">
        <v>832</v>
      </c>
      <c r="J25" s="720" t="s">
        <v>743</v>
      </c>
    </row>
    <row r="26" customFormat="false" ht="11.25" hidden="false" customHeight="false" outlineLevel="0" collapsed="false">
      <c r="A26" s="720" t="n">
        <v>25</v>
      </c>
      <c r="B26" s="720" t="s">
        <v>738</v>
      </c>
      <c r="C26" s="720" t="s">
        <v>24</v>
      </c>
      <c r="D26" s="720" t="s">
        <v>833</v>
      </c>
      <c r="E26" s="720" t="s">
        <v>834</v>
      </c>
      <c r="F26" s="720" t="s">
        <v>835</v>
      </c>
      <c r="G26" s="720" t="s">
        <v>809</v>
      </c>
      <c r="J26" s="720" t="s">
        <v>743</v>
      </c>
    </row>
    <row r="27" customFormat="false" ht="11.25" hidden="false" customHeight="false" outlineLevel="0" collapsed="false">
      <c r="A27" s="720" t="n">
        <v>26</v>
      </c>
      <c r="B27" s="720" t="s">
        <v>738</v>
      </c>
      <c r="C27" s="720" t="s">
        <v>24</v>
      </c>
      <c r="D27" s="720" t="s">
        <v>836</v>
      </c>
      <c r="E27" s="720" t="s">
        <v>837</v>
      </c>
      <c r="F27" s="720" t="s">
        <v>838</v>
      </c>
      <c r="G27" s="720" t="s">
        <v>827</v>
      </c>
      <c r="J27" s="720" t="s">
        <v>743</v>
      </c>
    </row>
    <row r="28" customFormat="false" ht="11.25" hidden="false" customHeight="false" outlineLevel="0" collapsed="false">
      <c r="A28" s="720" t="n">
        <v>27</v>
      </c>
      <c r="B28" s="720" t="s">
        <v>738</v>
      </c>
      <c r="C28" s="720" t="s">
        <v>24</v>
      </c>
      <c r="D28" s="720" t="s">
        <v>839</v>
      </c>
      <c r="E28" s="720" t="s">
        <v>840</v>
      </c>
      <c r="F28" s="720" t="s">
        <v>841</v>
      </c>
      <c r="G28" s="720" t="s">
        <v>809</v>
      </c>
      <c r="H28" s="720" t="s">
        <v>842</v>
      </c>
      <c r="J28" s="720" t="s">
        <v>743</v>
      </c>
    </row>
    <row r="29" customFormat="false" ht="11.25" hidden="false" customHeight="false" outlineLevel="0" collapsed="false">
      <c r="A29" s="720" t="n">
        <v>28</v>
      </c>
      <c r="B29" s="720" t="s">
        <v>738</v>
      </c>
      <c r="C29" s="720" t="s">
        <v>24</v>
      </c>
      <c r="D29" s="720" t="s">
        <v>843</v>
      </c>
      <c r="E29" s="720" t="s">
        <v>844</v>
      </c>
      <c r="F29" s="720" t="s">
        <v>845</v>
      </c>
      <c r="G29" s="720" t="s">
        <v>846</v>
      </c>
      <c r="J29" s="720" t="s">
        <v>743</v>
      </c>
    </row>
    <row r="30" customFormat="false" ht="11.25" hidden="false" customHeight="false" outlineLevel="0" collapsed="false">
      <c r="A30" s="720" t="n">
        <v>29</v>
      </c>
      <c r="B30" s="720" t="s">
        <v>738</v>
      </c>
      <c r="C30" s="720" t="s">
        <v>24</v>
      </c>
      <c r="D30" s="720" t="s">
        <v>847</v>
      </c>
      <c r="E30" s="720" t="s">
        <v>848</v>
      </c>
      <c r="F30" s="720" t="s">
        <v>849</v>
      </c>
      <c r="G30" s="720" t="s">
        <v>54</v>
      </c>
      <c r="J30" s="720" t="s">
        <v>743</v>
      </c>
    </row>
    <row r="31" customFormat="false" ht="11.25" hidden="false" customHeight="false" outlineLevel="0" collapsed="false">
      <c r="A31" s="720" t="n">
        <v>30</v>
      </c>
      <c r="B31" s="720" t="s">
        <v>738</v>
      </c>
      <c r="C31" s="720" t="s">
        <v>24</v>
      </c>
      <c r="D31" s="720" t="s">
        <v>850</v>
      </c>
      <c r="E31" s="720" t="s">
        <v>851</v>
      </c>
      <c r="F31" s="720" t="s">
        <v>852</v>
      </c>
      <c r="G31" s="720" t="s">
        <v>782</v>
      </c>
      <c r="J31" s="720" t="s">
        <v>743</v>
      </c>
    </row>
    <row r="32" customFormat="false" ht="11.25" hidden="false" customHeight="false" outlineLevel="0" collapsed="false">
      <c r="A32" s="720" t="n">
        <v>31</v>
      </c>
      <c r="B32" s="720" t="s">
        <v>738</v>
      </c>
      <c r="C32" s="720" t="s">
        <v>24</v>
      </c>
      <c r="D32" s="720" t="s">
        <v>853</v>
      </c>
      <c r="E32" s="720" t="s">
        <v>854</v>
      </c>
      <c r="F32" s="720" t="s">
        <v>855</v>
      </c>
      <c r="G32" s="720" t="s">
        <v>782</v>
      </c>
      <c r="J32" s="720" t="s">
        <v>743</v>
      </c>
    </row>
    <row r="33" customFormat="false" ht="11.25" hidden="false" customHeight="false" outlineLevel="0" collapsed="false">
      <c r="A33" s="720" t="n">
        <v>32</v>
      </c>
      <c r="B33" s="720" t="s">
        <v>738</v>
      </c>
      <c r="C33" s="720" t="s">
        <v>24</v>
      </c>
      <c r="D33" s="720" t="s">
        <v>856</v>
      </c>
      <c r="E33" s="720" t="s">
        <v>857</v>
      </c>
      <c r="F33" s="720" t="s">
        <v>858</v>
      </c>
      <c r="G33" s="720" t="s">
        <v>782</v>
      </c>
      <c r="J33" s="720" t="s">
        <v>743</v>
      </c>
    </row>
    <row r="34" customFormat="false" ht="11.25" hidden="false" customHeight="false" outlineLevel="0" collapsed="false">
      <c r="A34" s="720" t="n">
        <v>33</v>
      </c>
      <c r="B34" s="720" t="s">
        <v>738</v>
      </c>
      <c r="C34" s="720" t="s">
        <v>24</v>
      </c>
      <c r="D34" s="720" t="s">
        <v>859</v>
      </c>
      <c r="E34" s="720" t="s">
        <v>860</v>
      </c>
      <c r="F34" s="720" t="s">
        <v>861</v>
      </c>
      <c r="G34" s="720" t="s">
        <v>790</v>
      </c>
      <c r="J34" s="720" t="s">
        <v>743</v>
      </c>
    </row>
    <row r="35" customFormat="false" ht="11.25" hidden="false" customHeight="false" outlineLevel="0" collapsed="false">
      <c r="A35" s="720" t="n">
        <v>34</v>
      </c>
      <c r="B35" s="720" t="s">
        <v>738</v>
      </c>
      <c r="C35" s="720" t="s">
        <v>24</v>
      </c>
      <c r="D35" s="720" t="s">
        <v>862</v>
      </c>
      <c r="E35" s="720" t="s">
        <v>863</v>
      </c>
      <c r="F35" s="720" t="s">
        <v>864</v>
      </c>
      <c r="G35" s="720" t="s">
        <v>786</v>
      </c>
      <c r="J35" s="720" t="s">
        <v>743</v>
      </c>
    </row>
    <row r="36" customFormat="false" ht="11.25" hidden="false" customHeight="false" outlineLevel="0" collapsed="false">
      <c r="A36" s="720" t="n">
        <v>35</v>
      </c>
      <c r="B36" s="720" t="s">
        <v>738</v>
      </c>
      <c r="C36" s="720" t="s">
        <v>24</v>
      </c>
      <c r="D36" s="720" t="s">
        <v>865</v>
      </c>
      <c r="E36" s="720" t="s">
        <v>866</v>
      </c>
      <c r="F36" s="720" t="s">
        <v>867</v>
      </c>
      <c r="G36" s="720" t="s">
        <v>813</v>
      </c>
      <c r="J36" s="720" t="s">
        <v>743</v>
      </c>
    </row>
    <row r="37" customFormat="false" ht="11.25" hidden="false" customHeight="false" outlineLevel="0" collapsed="false">
      <c r="A37" s="720" t="n">
        <v>36</v>
      </c>
      <c r="B37" s="720" t="s">
        <v>738</v>
      </c>
      <c r="C37" s="720" t="s">
        <v>24</v>
      </c>
      <c r="D37" s="720" t="s">
        <v>868</v>
      </c>
      <c r="E37" s="720" t="s">
        <v>869</v>
      </c>
      <c r="F37" s="720" t="s">
        <v>870</v>
      </c>
      <c r="G37" s="720" t="s">
        <v>782</v>
      </c>
      <c r="J37" s="720" t="s">
        <v>743</v>
      </c>
    </row>
    <row r="38" customFormat="false" ht="11.25" hidden="false" customHeight="false" outlineLevel="0" collapsed="false">
      <c r="A38" s="720" t="n">
        <v>37</v>
      </c>
      <c r="B38" s="720" t="s">
        <v>738</v>
      </c>
      <c r="C38" s="720" t="s">
        <v>24</v>
      </c>
      <c r="D38" s="720" t="s">
        <v>871</v>
      </c>
      <c r="E38" s="720" t="s">
        <v>872</v>
      </c>
      <c r="F38" s="720" t="s">
        <v>873</v>
      </c>
      <c r="G38" s="720" t="s">
        <v>813</v>
      </c>
      <c r="J38" s="720" t="s">
        <v>743</v>
      </c>
    </row>
    <row r="39" customFormat="false" ht="11.25" hidden="false" customHeight="false" outlineLevel="0" collapsed="false">
      <c r="A39" s="720" t="n">
        <v>38</v>
      </c>
      <c r="B39" s="720" t="s">
        <v>738</v>
      </c>
      <c r="C39" s="720" t="s">
        <v>24</v>
      </c>
      <c r="D39" s="720" t="s">
        <v>874</v>
      </c>
      <c r="E39" s="720" t="s">
        <v>875</v>
      </c>
      <c r="F39" s="720" t="s">
        <v>876</v>
      </c>
      <c r="G39" s="720" t="s">
        <v>766</v>
      </c>
      <c r="J39" s="720" t="s">
        <v>743</v>
      </c>
    </row>
    <row r="40" customFormat="false" ht="11.25" hidden="false" customHeight="false" outlineLevel="0" collapsed="false">
      <c r="A40" s="720" t="n">
        <v>39</v>
      </c>
      <c r="B40" s="720" t="s">
        <v>738</v>
      </c>
      <c r="C40" s="720" t="s">
        <v>24</v>
      </c>
      <c r="D40" s="720" t="s">
        <v>877</v>
      </c>
      <c r="E40" s="720" t="s">
        <v>878</v>
      </c>
      <c r="F40" s="720" t="s">
        <v>879</v>
      </c>
      <c r="G40" s="720" t="s">
        <v>786</v>
      </c>
      <c r="J40" s="720" t="s">
        <v>743</v>
      </c>
    </row>
    <row r="41" customFormat="false" ht="11.25" hidden="false" customHeight="false" outlineLevel="0" collapsed="false">
      <c r="A41" s="720" t="n">
        <v>40</v>
      </c>
      <c r="B41" s="720" t="s">
        <v>738</v>
      </c>
      <c r="C41" s="720" t="s">
        <v>24</v>
      </c>
      <c r="D41" s="720" t="s">
        <v>880</v>
      </c>
      <c r="E41" s="720" t="s">
        <v>881</v>
      </c>
      <c r="F41" s="720" t="s">
        <v>882</v>
      </c>
      <c r="G41" s="720" t="s">
        <v>883</v>
      </c>
      <c r="H41" s="720" t="s">
        <v>884</v>
      </c>
      <c r="J41" s="720" t="s">
        <v>743</v>
      </c>
    </row>
    <row r="42" customFormat="false" ht="11.25" hidden="false" customHeight="false" outlineLevel="0" collapsed="false">
      <c r="A42" s="720" t="n">
        <v>41</v>
      </c>
      <c r="B42" s="720" t="s">
        <v>738</v>
      </c>
      <c r="C42" s="720" t="s">
        <v>24</v>
      </c>
      <c r="D42" s="720" t="s">
        <v>885</v>
      </c>
      <c r="E42" s="720" t="s">
        <v>886</v>
      </c>
      <c r="F42" s="720" t="s">
        <v>887</v>
      </c>
      <c r="G42" s="720" t="s">
        <v>888</v>
      </c>
      <c r="J42" s="720" t="s">
        <v>743</v>
      </c>
    </row>
    <row r="43" customFormat="false" ht="11.25" hidden="false" customHeight="false" outlineLevel="0" collapsed="false">
      <c r="A43" s="720" t="n">
        <v>42</v>
      </c>
      <c r="B43" s="720" t="s">
        <v>738</v>
      </c>
      <c r="C43" s="720" t="s">
        <v>24</v>
      </c>
      <c r="D43" s="720" t="s">
        <v>889</v>
      </c>
      <c r="E43" s="720" t="s">
        <v>49</v>
      </c>
      <c r="F43" s="720" t="s">
        <v>52</v>
      </c>
      <c r="G43" s="720" t="s">
        <v>54</v>
      </c>
      <c r="H43" s="720" t="s">
        <v>890</v>
      </c>
      <c r="J43" s="720" t="s">
        <v>743</v>
      </c>
    </row>
    <row r="44" customFormat="false" ht="11.25" hidden="false" customHeight="false" outlineLevel="0" collapsed="false">
      <c r="A44" s="720" t="n">
        <v>43</v>
      </c>
      <c r="B44" s="720" t="s">
        <v>738</v>
      </c>
      <c r="C44" s="720" t="s">
        <v>24</v>
      </c>
      <c r="D44" s="720" t="s">
        <v>891</v>
      </c>
      <c r="E44" s="720" t="s">
        <v>892</v>
      </c>
      <c r="F44" s="720" t="s">
        <v>893</v>
      </c>
      <c r="G44" s="720" t="s">
        <v>813</v>
      </c>
      <c r="J44" s="720" t="s">
        <v>743</v>
      </c>
    </row>
    <row r="45" customFormat="false" ht="11.25" hidden="false" customHeight="false" outlineLevel="0" collapsed="false">
      <c r="A45" s="720" t="n">
        <v>44</v>
      </c>
      <c r="B45" s="720" t="s">
        <v>738</v>
      </c>
      <c r="C45" s="720" t="s">
        <v>24</v>
      </c>
      <c r="D45" s="720" t="s">
        <v>894</v>
      </c>
      <c r="E45" s="720" t="s">
        <v>895</v>
      </c>
      <c r="F45" s="720" t="s">
        <v>896</v>
      </c>
      <c r="G45" s="720" t="s">
        <v>809</v>
      </c>
      <c r="J45" s="720" t="s">
        <v>743</v>
      </c>
    </row>
    <row r="46" customFormat="false" ht="11.25" hidden="false" customHeight="false" outlineLevel="0" collapsed="false">
      <c r="A46" s="720" t="n">
        <v>45</v>
      </c>
      <c r="B46" s="720" t="s">
        <v>738</v>
      </c>
      <c r="C46" s="720" t="s">
        <v>24</v>
      </c>
      <c r="D46" s="720" t="s">
        <v>897</v>
      </c>
      <c r="E46" s="720" t="s">
        <v>898</v>
      </c>
      <c r="F46" s="720" t="s">
        <v>899</v>
      </c>
      <c r="G46" s="720" t="s">
        <v>900</v>
      </c>
      <c r="J46" s="720" t="s">
        <v>743</v>
      </c>
    </row>
    <row r="47" customFormat="false" ht="11.25" hidden="false" customHeight="false" outlineLevel="0" collapsed="false">
      <c r="A47" s="720" t="n">
        <v>46</v>
      </c>
      <c r="B47" s="720" t="s">
        <v>738</v>
      </c>
      <c r="C47" s="720" t="s">
        <v>24</v>
      </c>
      <c r="D47" s="720" t="s">
        <v>901</v>
      </c>
      <c r="E47" s="720" t="s">
        <v>902</v>
      </c>
      <c r="F47" s="720" t="s">
        <v>903</v>
      </c>
      <c r="G47" s="720" t="s">
        <v>786</v>
      </c>
      <c r="H47" s="720" t="s">
        <v>904</v>
      </c>
      <c r="J47" s="720" t="s">
        <v>743</v>
      </c>
    </row>
    <row r="48" customFormat="false" ht="11.25" hidden="false" customHeight="false" outlineLevel="0" collapsed="false">
      <c r="A48" s="720" t="n">
        <v>47</v>
      </c>
      <c r="B48" s="720" t="s">
        <v>738</v>
      </c>
      <c r="C48" s="720" t="s">
        <v>24</v>
      </c>
      <c r="D48" s="720" t="s">
        <v>905</v>
      </c>
      <c r="E48" s="720" t="s">
        <v>906</v>
      </c>
      <c r="F48" s="720" t="s">
        <v>907</v>
      </c>
      <c r="G48" s="720" t="s">
        <v>782</v>
      </c>
      <c r="J48" s="720" t="s">
        <v>743</v>
      </c>
    </row>
    <row r="49" customFormat="false" ht="11.25" hidden="false" customHeight="false" outlineLevel="0" collapsed="false">
      <c r="A49" s="720" t="n">
        <v>48</v>
      </c>
      <c r="B49" s="720" t="s">
        <v>738</v>
      </c>
      <c r="C49" s="720" t="s">
        <v>24</v>
      </c>
      <c r="D49" s="720" t="s">
        <v>908</v>
      </c>
      <c r="E49" s="720" t="s">
        <v>909</v>
      </c>
      <c r="F49" s="720" t="s">
        <v>910</v>
      </c>
      <c r="G49" s="720" t="s">
        <v>911</v>
      </c>
      <c r="J49" s="720" t="s">
        <v>743</v>
      </c>
    </row>
    <row r="50" customFormat="false" ht="11.25" hidden="false" customHeight="false" outlineLevel="0" collapsed="false">
      <c r="A50" s="720" t="n">
        <v>49</v>
      </c>
      <c r="B50" s="720" t="s">
        <v>738</v>
      </c>
      <c r="C50" s="720" t="s">
        <v>24</v>
      </c>
      <c r="D50" s="720" t="s">
        <v>912</v>
      </c>
      <c r="E50" s="720" t="s">
        <v>913</v>
      </c>
      <c r="F50" s="720" t="s">
        <v>914</v>
      </c>
      <c r="G50" s="720" t="s">
        <v>786</v>
      </c>
      <c r="H50" s="720" t="s">
        <v>915</v>
      </c>
      <c r="J50" s="720" t="s">
        <v>743</v>
      </c>
    </row>
    <row r="51" customFormat="false" ht="11.25" hidden="false" customHeight="false" outlineLevel="0" collapsed="false">
      <c r="A51" s="720" t="n">
        <v>50</v>
      </c>
      <c r="B51" s="720" t="s">
        <v>738</v>
      </c>
      <c r="C51" s="720" t="s">
        <v>24</v>
      </c>
      <c r="D51" s="720" t="s">
        <v>916</v>
      </c>
      <c r="E51" s="720" t="s">
        <v>917</v>
      </c>
      <c r="F51" s="720" t="s">
        <v>918</v>
      </c>
      <c r="G51" s="720" t="s">
        <v>770</v>
      </c>
      <c r="J51" s="720" t="s">
        <v>743</v>
      </c>
    </row>
    <row r="52" customFormat="false" ht="11.25" hidden="false" customHeight="false" outlineLevel="0" collapsed="false">
      <c r="A52" s="720" t="n">
        <v>51</v>
      </c>
      <c r="B52" s="720" t="s">
        <v>738</v>
      </c>
      <c r="C52" s="720" t="s">
        <v>24</v>
      </c>
      <c r="D52" s="720" t="s">
        <v>919</v>
      </c>
      <c r="E52" s="720" t="s">
        <v>920</v>
      </c>
      <c r="F52" s="720" t="s">
        <v>921</v>
      </c>
      <c r="G52" s="720" t="s">
        <v>827</v>
      </c>
      <c r="H52" s="720" t="s">
        <v>922</v>
      </c>
      <c r="J52" s="720" t="s">
        <v>743</v>
      </c>
    </row>
    <row r="53" customFormat="false" ht="11.25" hidden="false" customHeight="false" outlineLevel="0" collapsed="false">
      <c r="A53" s="720" t="n">
        <v>52</v>
      </c>
      <c r="B53" s="720" t="s">
        <v>738</v>
      </c>
      <c r="C53" s="720" t="s">
        <v>24</v>
      </c>
      <c r="D53" s="720" t="s">
        <v>923</v>
      </c>
      <c r="E53" s="720" t="s">
        <v>924</v>
      </c>
      <c r="F53" s="720" t="s">
        <v>925</v>
      </c>
      <c r="G53" s="720" t="s">
        <v>813</v>
      </c>
      <c r="H53" s="720" t="s">
        <v>926</v>
      </c>
      <c r="J53" s="720" t="s">
        <v>743</v>
      </c>
    </row>
    <row r="54" customFormat="false" ht="11.25" hidden="false" customHeight="false" outlineLevel="0" collapsed="false">
      <c r="A54" s="720" t="n">
        <v>53</v>
      </c>
      <c r="B54" s="720" t="s">
        <v>738</v>
      </c>
      <c r="C54" s="720" t="s">
        <v>24</v>
      </c>
      <c r="D54" s="720" t="s">
        <v>927</v>
      </c>
      <c r="E54" s="720" t="s">
        <v>928</v>
      </c>
      <c r="F54" s="720" t="s">
        <v>929</v>
      </c>
      <c r="G54" s="720" t="s">
        <v>786</v>
      </c>
      <c r="J54" s="720" t="s">
        <v>743</v>
      </c>
    </row>
    <row r="55" customFormat="false" ht="11.25" hidden="false" customHeight="false" outlineLevel="0" collapsed="false">
      <c r="A55" s="720" t="n">
        <v>54</v>
      </c>
      <c r="B55" s="720" t="s">
        <v>738</v>
      </c>
      <c r="C55" s="720" t="s">
        <v>24</v>
      </c>
      <c r="D55" s="720" t="s">
        <v>930</v>
      </c>
      <c r="E55" s="720" t="s">
        <v>931</v>
      </c>
      <c r="F55" s="720" t="s">
        <v>932</v>
      </c>
      <c r="G55" s="720" t="s">
        <v>790</v>
      </c>
      <c r="J55" s="720" t="s">
        <v>743</v>
      </c>
    </row>
    <row r="56" customFormat="false" ht="11.25" hidden="false" customHeight="false" outlineLevel="0" collapsed="false">
      <c r="A56" s="720" t="n">
        <v>55</v>
      </c>
      <c r="B56" s="720" t="s">
        <v>738</v>
      </c>
      <c r="C56" s="720" t="s">
        <v>24</v>
      </c>
      <c r="D56" s="720" t="s">
        <v>933</v>
      </c>
      <c r="E56" s="720" t="s">
        <v>934</v>
      </c>
      <c r="F56" s="720" t="s">
        <v>935</v>
      </c>
      <c r="G56" s="720" t="s">
        <v>827</v>
      </c>
      <c r="H56" s="720" t="s">
        <v>936</v>
      </c>
      <c r="J56" s="720" t="s">
        <v>743</v>
      </c>
    </row>
    <row r="57" customFormat="false" ht="11.25" hidden="false" customHeight="false" outlineLevel="0" collapsed="false">
      <c r="A57" s="720" t="n">
        <v>56</v>
      </c>
      <c r="B57" s="720" t="s">
        <v>738</v>
      </c>
      <c r="C57" s="720" t="s">
        <v>24</v>
      </c>
      <c r="D57" s="720" t="s">
        <v>937</v>
      </c>
      <c r="E57" s="720" t="s">
        <v>938</v>
      </c>
      <c r="F57" s="720" t="s">
        <v>939</v>
      </c>
      <c r="G57" s="720" t="s">
        <v>827</v>
      </c>
      <c r="J57" s="720" t="s">
        <v>743</v>
      </c>
    </row>
    <row r="58" customFormat="false" ht="11.25" hidden="false" customHeight="false" outlineLevel="0" collapsed="false">
      <c r="A58" s="720" t="n">
        <v>57</v>
      </c>
      <c r="B58" s="720" t="s">
        <v>738</v>
      </c>
      <c r="C58" s="720" t="s">
        <v>24</v>
      </c>
      <c r="D58" s="720" t="s">
        <v>940</v>
      </c>
      <c r="E58" s="720" t="s">
        <v>941</v>
      </c>
      <c r="F58" s="720" t="s">
        <v>942</v>
      </c>
      <c r="G58" s="720" t="s">
        <v>54</v>
      </c>
      <c r="H58" s="720" t="s">
        <v>758</v>
      </c>
      <c r="J58" s="720" t="s">
        <v>743</v>
      </c>
    </row>
    <row r="59" customFormat="false" ht="11.25" hidden="false" customHeight="false" outlineLevel="0" collapsed="false">
      <c r="A59" s="720" t="n">
        <v>58</v>
      </c>
      <c r="B59" s="720" t="s">
        <v>738</v>
      </c>
      <c r="C59" s="720" t="s">
        <v>24</v>
      </c>
      <c r="D59" s="720" t="s">
        <v>943</v>
      </c>
      <c r="E59" s="720" t="s">
        <v>944</v>
      </c>
      <c r="F59" s="720" t="s">
        <v>945</v>
      </c>
      <c r="G59" s="720" t="s">
        <v>786</v>
      </c>
      <c r="J59" s="720" t="s">
        <v>743</v>
      </c>
    </row>
    <row r="60" customFormat="false" ht="11.25" hidden="false" customHeight="false" outlineLevel="0" collapsed="false">
      <c r="A60" s="720" t="n">
        <v>59</v>
      </c>
      <c r="B60" s="720" t="s">
        <v>738</v>
      </c>
      <c r="C60" s="720" t="s">
        <v>24</v>
      </c>
      <c r="D60" s="720" t="s">
        <v>946</v>
      </c>
      <c r="E60" s="720" t="s">
        <v>947</v>
      </c>
      <c r="F60" s="720" t="s">
        <v>948</v>
      </c>
      <c r="G60" s="720" t="s">
        <v>770</v>
      </c>
      <c r="J60" s="720" t="s">
        <v>743</v>
      </c>
    </row>
    <row r="61" customFormat="false" ht="11.25" hidden="false" customHeight="false" outlineLevel="0" collapsed="false">
      <c r="A61" s="720" t="n">
        <v>60</v>
      </c>
      <c r="B61" s="720" t="s">
        <v>738</v>
      </c>
      <c r="C61" s="720" t="s">
        <v>24</v>
      </c>
      <c r="D61" s="720" t="s">
        <v>949</v>
      </c>
      <c r="E61" s="720" t="s">
        <v>950</v>
      </c>
      <c r="F61" s="720" t="s">
        <v>951</v>
      </c>
      <c r="G61" s="720" t="s">
        <v>54</v>
      </c>
      <c r="J61" s="720" t="s">
        <v>743</v>
      </c>
    </row>
    <row r="62" customFormat="false" ht="11.25" hidden="false" customHeight="false" outlineLevel="0" collapsed="false">
      <c r="A62" s="720" t="n">
        <v>61</v>
      </c>
      <c r="B62" s="720" t="s">
        <v>738</v>
      </c>
      <c r="C62" s="720" t="s">
        <v>24</v>
      </c>
      <c r="D62" s="720" t="s">
        <v>952</v>
      </c>
      <c r="E62" s="720" t="s">
        <v>953</v>
      </c>
      <c r="F62" s="720" t="s">
        <v>954</v>
      </c>
      <c r="G62" s="720" t="s">
        <v>782</v>
      </c>
      <c r="J62" s="720" t="s">
        <v>743</v>
      </c>
    </row>
    <row r="63" customFormat="false" ht="11.25" hidden="false" customHeight="false" outlineLevel="0" collapsed="false">
      <c r="A63" s="720" t="n">
        <v>62</v>
      </c>
      <c r="B63" s="720" t="s">
        <v>738</v>
      </c>
      <c r="C63" s="720" t="s">
        <v>24</v>
      </c>
      <c r="D63" s="720" t="s">
        <v>955</v>
      </c>
      <c r="E63" s="720" t="s">
        <v>956</v>
      </c>
      <c r="F63" s="720" t="s">
        <v>957</v>
      </c>
      <c r="G63" s="720" t="s">
        <v>766</v>
      </c>
      <c r="J63" s="720" t="s">
        <v>743</v>
      </c>
    </row>
    <row r="64" customFormat="false" ht="11.25" hidden="false" customHeight="false" outlineLevel="0" collapsed="false">
      <c r="A64" s="720" t="n">
        <v>63</v>
      </c>
      <c r="B64" s="720" t="s">
        <v>738</v>
      </c>
      <c r="C64" s="720" t="s">
        <v>24</v>
      </c>
      <c r="D64" s="720" t="s">
        <v>958</v>
      </c>
      <c r="E64" s="720" t="s">
        <v>956</v>
      </c>
      <c r="F64" s="720" t="s">
        <v>957</v>
      </c>
      <c r="G64" s="720" t="s">
        <v>959</v>
      </c>
      <c r="J64" s="720" t="s">
        <v>743</v>
      </c>
    </row>
    <row r="65" customFormat="false" ht="11.25" hidden="false" customHeight="false" outlineLevel="0" collapsed="false">
      <c r="A65" s="720" t="n">
        <v>64</v>
      </c>
      <c r="B65" s="720" t="s">
        <v>738</v>
      </c>
      <c r="C65" s="720" t="s">
        <v>24</v>
      </c>
      <c r="D65" s="720" t="s">
        <v>960</v>
      </c>
      <c r="E65" s="720" t="s">
        <v>961</v>
      </c>
      <c r="F65" s="720" t="s">
        <v>962</v>
      </c>
      <c r="G65" s="720" t="s">
        <v>963</v>
      </c>
      <c r="J65" s="720" t="s">
        <v>743</v>
      </c>
    </row>
    <row r="66" customFormat="false" ht="11.25" hidden="false" customHeight="false" outlineLevel="0" collapsed="false">
      <c r="A66" s="720" t="n">
        <v>65</v>
      </c>
      <c r="B66" s="720" t="s">
        <v>738</v>
      </c>
      <c r="C66" s="720" t="s">
        <v>24</v>
      </c>
      <c r="D66" s="720" t="s">
        <v>964</v>
      </c>
      <c r="E66" s="720" t="s">
        <v>965</v>
      </c>
      <c r="F66" s="720" t="s">
        <v>966</v>
      </c>
      <c r="G66" s="720" t="s">
        <v>967</v>
      </c>
      <c r="J66" s="720" t="s">
        <v>743</v>
      </c>
    </row>
    <row r="67" customFormat="false" ht="11.25" hidden="false" customHeight="false" outlineLevel="0" collapsed="false">
      <c r="A67" s="720" t="n">
        <v>66</v>
      </c>
      <c r="B67" s="720" t="s">
        <v>738</v>
      </c>
      <c r="C67" s="720" t="s">
        <v>24</v>
      </c>
      <c r="D67" s="720" t="s">
        <v>968</v>
      </c>
      <c r="E67" s="720" t="s">
        <v>969</v>
      </c>
      <c r="F67" s="720" t="s">
        <v>970</v>
      </c>
      <c r="G67" s="720" t="s">
        <v>782</v>
      </c>
      <c r="J67" s="720" t="s">
        <v>743</v>
      </c>
    </row>
    <row r="68" customFormat="false" ht="11.25" hidden="false" customHeight="false" outlineLevel="0" collapsed="false">
      <c r="A68" s="720" t="n">
        <v>67</v>
      </c>
      <c r="B68" s="720" t="s">
        <v>738</v>
      </c>
      <c r="C68" s="720" t="s">
        <v>24</v>
      </c>
      <c r="D68" s="720" t="s">
        <v>971</v>
      </c>
      <c r="E68" s="720" t="s">
        <v>972</v>
      </c>
      <c r="F68" s="720" t="s">
        <v>973</v>
      </c>
      <c r="G68" s="720" t="s">
        <v>974</v>
      </c>
      <c r="J68" s="720" t="s">
        <v>743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5" min="1" style="712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5" min="1" style="712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5" min="1" style="712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5" zeroHeight="false" outlineLevelRow="0" outlineLevelCol="0"/>
  <cols>
    <col collapsed="false" customWidth="false" hidden="false" outlineLevel="0" max="1025" min="1" style="721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A1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712"/>
    </row>
    <row r="12" customFormat="false" ht="15" hidden="false" customHeight="true" outlineLevel="0" collapsed="false"/>
    <row r="13" customFormat="false" ht="15" hidden="false" customHeight="true" outlineLevel="0" collapsed="false"/>
    <row r="14" customFormat="false" ht="15" hidden="false" customHeight="true" outlineLevel="0" collapsed="false"/>
    <row r="15" customFormat="false" ht="15" hidden="false" customHeight="true" outlineLevel="0" collapsed="false"/>
    <row r="16" customFormat="false" ht="15" hidden="false" customHeight="true" outlineLevel="0" collapsed="false"/>
    <row r="17" customFormat="false" ht="15" hidden="false" customHeight="true" outlineLevel="0" collapsed="false"/>
    <row r="18" customFormat="false" ht="15" hidden="false" customHeight="true" outlineLevel="0" collapsed="false"/>
    <row r="19" customFormat="false" ht="15" hidden="false" customHeight="true" outlineLevel="0" collapsed="false"/>
    <row r="20" customFormat="false" ht="15" hidden="false" customHeight="true" outlineLevel="0" collapsed="false"/>
    <row r="21" customFormat="false" ht="15" hidden="false" customHeight="true" outlineLevel="0" collapsed="false"/>
    <row r="22" customFormat="false" ht="15" hidden="false" customHeight="true" outlineLevel="0" collapsed="false"/>
    <row r="23" customFormat="false" ht="15" hidden="false" customHeight="true" outlineLevel="0" collapsed="false"/>
    <row r="24" customFormat="false" ht="15" hidden="false" customHeight="true" outlineLevel="0" collapsed="false"/>
    <row r="25" customFormat="false" ht="15" hidden="false" customHeight="true" outlineLevel="0" collapsed="false"/>
    <row r="26" customFormat="false" ht="15" hidden="false" customHeight="true" outlineLevel="0" collapsed="false"/>
    <row r="27" customFormat="false" ht="15" hidden="false" customHeight="true" outlineLevel="0" collapsed="false"/>
    <row r="28" customFormat="false" ht="15" hidden="false" customHeight="true" outlineLevel="0" collapsed="false"/>
    <row r="29" customFormat="false" ht="15" hidden="false" customHeight="true" outlineLevel="0" collapsed="false"/>
    <row r="30" customFormat="false" ht="15" hidden="false" customHeight="true" outlineLevel="0" collapsed="false"/>
    <row r="31" customFormat="false" ht="15" hidden="false" customHeight="true" outlineLevel="0" collapsed="false"/>
    <row r="32" customFormat="false" ht="15" hidden="false" customHeight="true" outlineLevel="0" collapsed="false"/>
    <row r="33" customFormat="false" ht="15" hidden="false" customHeight="true" outlineLevel="0" collapsed="false"/>
    <row r="34" customFormat="false" ht="15" hidden="false" customHeight="true" outlineLevel="0" collapsed="false"/>
    <row r="35" customFormat="false" ht="15" hidden="false" customHeight="true" outlineLevel="0" collapsed="false"/>
    <row r="36" customFormat="false" ht="15" hidden="false" customHeight="true" outlineLevel="0" collapsed="false"/>
    <row r="37" customFormat="false" ht="15" hidden="false" customHeight="true" outlineLevel="0" collapsed="false"/>
    <row r="38" customFormat="false" ht="15" hidden="false" customHeight="true" outlineLevel="0" collapsed="false"/>
    <row r="39" customFormat="false" ht="15" hidden="false" customHeight="true" outlineLevel="0" collapsed="false"/>
    <row r="40" customFormat="false" ht="15" hidden="false" customHeight="true" outlineLevel="0" collapsed="false"/>
    <row r="41" customFormat="false" ht="15" hidden="false" customHeight="true" outlineLevel="0" collapsed="false"/>
    <row r="42" customFormat="false" ht="15" hidden="false" customHeight="true" outlineLevel="0" collapsed="false"/>
    <row r="43" customFormat="false" ht="15" hidden="false" customHeight="true" outlineLevel="0" collapsed="false"/>
    <row r="44" customFormat="false" ht="15" hidden="false" customHeight="true" outlineLevel="0" collapsed="false"/>
    <row r="45" customFormat="false" ht="15" hidden="false" customHeight="true" outlineLevel="0" collapsed="false"/>
    <row r="46" customFormat="false" ht="15" hidden="false" customHeight="true" outlineLevel="0" collapsed="false"/>
    <row r="47" customFormat="false" ht="15" hidden="false" customHeight="true" outlineLevel="0" collapsed="false"/>
    <row r="48" customFormat="false" ht="15" hidden="false" customHeight="true" outlineLevel="0" collapsed="false"/>
    <row r="49" customFormat="false" ht="15" hidden="false" customHeight="true" outlineLevel="0" collapsed="false"/>
    <row r="50" customFormat="false" ht="15" hidden="false" customHeight="true" outlineLevel="0" collapsed="false"/>
    <row r="51" customFormat="false" ht="15" hidden="false" customHeight="true" outlineLevel="0" collapsed="false"/>
    <row r="52" customFormat="false" ht="15" hidden="false" customHeight="true" outlineLevel="0" collapsed="false"/>
    <row r="53" customFormat="false" ht="15" hidden="false" customHeight="true" outlineLevel="0" collapsed="false"/>
    <row r="54" customFormat="false" ht="15" hidden="false" customHeight="true" outlineLevel="0" collapsed="false"/>
    <row r="55" customFormat="false" ht="15" hidden="false" customHeight="true" outlineLevel="0" collapsed="false"/>
    <row r="56" customFormat="false" ht="15" hidden="false" customHeight="true" outlineLevel="0" collapsed="false"/>
    <row r="57" customFormat="false" ht="15" hidden="false" customHeight="true" outlineLevel="0" collapsed="false"/>
    <row r="58" customFormat="false" ht="15" hidden="false" customHeight="true" outlineLevel="0" collapsed="false"/>
    <row r="59" customFormat="false" ht="15" hidden="false" customHeight="true" outlineLevel="0" collapsed="false"/>
    <row r="60" customFormat="false" ht="15" hidden="false" customHeight="true" outlineLevel="0" collapsed="false"/>
    <row r="61" customFormat="false" ht="15" hidden="false" customHeight="true" outlineLevel="0" collapsed="false"/>
    <row r="62" customFormat="false" ht="15" hidden="false" customHeight="true" outlineLevel="0" collapsed="false"/>
    <row r="63" customFormat="false" ht="15" hidden="false" customHeight="true" outlineLevel="0" collapsed="false"/>
    <row r="64" customFormat="false" ht="15" hidden="false" customHeight="true" outlineLevel="0" collapsed="false"/>
    <row r="65" customFormat="false" ht="15" hidden="false" customHeight="true" outlineLevel="0" collapsed="false"/>
    <row r="66" customFormat="false" ht="15" hidden="false" customHeight="true" outlineLevel="0" collapsed="false"/>
    <row r="67" customFormat="false" ht="15" hidden="false" customHeight="true" outlineLevel="0" collapsed="false"/>
    <row r="68" customFormat="false" ht="15" hidden="false" customHeight="true" outlineLevel="0" collapsed="false"/>
    <row r="69" customFormat="false" ht="15" hidden="false" customHeight="true" outlineLevel="0" collapsed="false"/>
    <row r="70" customFormat="false" ht="15" hidden="false" customHeight="true" outlineLevel="0" collapsed="false"/>
    <row r="71" customFormat="false" ht="15" hidden="false" customHeight="true" outlineLevel="0" collapsed="false"/>
    <row r="72" customFormat="false" ht="15" hidden="false" customHeight="true" outlineLevel="0" collapsed="false"/>
    <row r="73" customFormat="false" ht="15" hidden="false" customHeight="true" outlineLevel="0" collapsed="false"/>
    <row r="74" customFormat="false" ht="15" hidden="false" customHeight="true" outlineLevel="0" collapsed="false"/>
    <row r="75" customFormat="false" ht="15" hidden="false" customHeight="true" outlineLevel="0" collapsed="false"/>
    <row r="76" customFormat="false" ht="15" hidden="false" customHeight="true" outlineLevel="0" collapsed="false"/>
    <row r="77" customFormat="false" ht="15" hidden="false" customHeight="true" outlineLevel="0" collapsed="false"/>
    <row r="78" customFormat="false" ht="15" hidden="false" customHeight="true" outlineLevel="0" collapsed="false"/>
    <row r="79" customFormat="false" ht="15" hidden="false" customHeight="true" outlineLevel="0" collapsed="false"/>
    <row r="80" customFormat="false" ht="15" hidden="false" customHeight="true" outlineLevel="0" collapsed="false"/>
    <row r="81" customFormat="false" ht="15" hidden="false" customHeight="true" outlineLevel="0" collapsed="false"/>
    <row r="82" customFormat="false" ht="15" hidden="false" customHeight="true" outlineLevel="0" collapsed="false"/>
    <row r="83" customFormat="false" ht="15" hidden="false" customHeight="true" outlineLevel="0" collapsed="false"/>
    <row r="84" customFormat="false" ht="15" hidden="false" customHeight="true" outlineLevel="0" collapsed="false"/>
    <row r="85" customFormat="false" ht="15" hidden="false" customHeight="true" outlineLevel="0" collapsed="false"/>
    <row r="86" customFormat="false" ht="15" hidden="false" customHeight="true" outlineLevel="0" collapsed="false"/>
    <row r="87" customFormat="false" ht="15" hidden="false" customHeight="true" outlineLevel="0" collapsed="false"/>
    <row r="88" customFormat="false" ht="15" hidden="false" customHeight="true" outlineLevel="0" collapsed="false"/>
    <row r="89" customFormat="false" ht="15" hidden="false" customHeight="true" outlineLevel="0" collapsed="false"/>
    <row r="90" customFormat="false" ht="15" hidden="false" customHeight="true" outlineLevel="0" collapsed="false"/>
    <row r="91" customFormat="false" ht="15" hidden="false" customHeight="true" outlineLevel="0" collapsed="false"/>
    <row r="92" customFormat="false" ht="15" hidden="false" customHeight="true" outlineLevel="0" collapsed="false"/>
    <row r="93" customFormat="false" ht="15" hidden="false" customHeight="true" outlineLevel="0" collapsed="false"/>
    <row r="94" customFormat="false" ht="15" hidden="false" customHeight="true" outlineLevel="0" collapsed="false"/>
    <row r="95" customFormat="false" ht="15" hidden="false" customHeight="true" outlineLevel="0" collapsed="false"/>
    <row r="96" customFormat="false" ht="15" hidden="false" customHeight="true" outlineLevel="0" collapsed="false"/>
    <row r="97" customFormat="false" ht="15" hidden="false" customHeight="true" outlineLevel="0" collapsed="false"/>
    <row r="98" customFormat="false" ht="15" hidden="false" customHeight="true" outlineLevel="0" collapsed="false"/>
    <row r="99" customFormat="false" ht="15" hidden="false" customHeight="true" outlineLevel="0" collapsed="false"/>
    <row r="100" customFormat="false" ht="15" hidden="false" customHeight="true" outlineLevel="0" collapsed="false"/>
    <row r="101" customFormat="false" ht="15" hidden="false" customHeight="true" outlineLevel="0" collapsed="false"/>
    <row r="102" customFormat="false" ht="15" hidden="false" customHeight="true" outlineLevel="0" collapsed="false"/>
    <row r="103" customFormat="false" ht="15" hidden="false" customHeight="true" outlineLevel="0" collapsed="false"/>
    <row r="104" customFormat="false" ht="15" hidden="false" customHeight="true" outlineLevel="0" collapsed="false"/>
    <row r="105" customFormat="false" ht="15" hidden="false" customHeight="true" outlineLevel="0" collapsed="false"/>
    <row r="106" customFormat="false" ht="15" hidden="false" customHeight="true" outlineLevel="0" collapsed="false"/>
    <row r="107" customFormat="false" ht="15" hidden="false" customHeight="true" outlineLevel="0" collapsed="false"/>
    <row r="108" customFormat="false" ht="15" hidden="false" customHeight="true" outlineLevel="0" collapsed="false"/>
    <row r="109" customFormat="false" ht="15" hidden="false" customHeight="true" outlineLevel="0" collapsed="false"/>
    <row r="110" customFormat="false" ht="15" hidden="false" customHeight="true" outlineLevel="0" collapsed="false"/>
    <row r="111" customFormat="false" ht="15" hidden="false" customHeight="true" outlineLevel="0" collapsed="false"/>
    <row r="112" customFormat="false" ht="15" hidden="false" customHeight="true" outlineLevel="0" collapsed="false"/>
    <row r="113" customFormat="false" ht="15" hidden="false" customHeight="true" outlineLevel="0" collapsed="false"/>
    <row r="114" customFormat="false" ht="15" hidden="false" customHeight="true" outlineLevel="0" collapsed="false"/>
    <row r="115" customFormat="false" ht="15" hidden="false" customHeight="true" outlineLevel="0" collapsed="false"/>
    <row r="116" customFormat="false" ht="15" hidden="false" customHeight="true" outlineLevel="0" collapsed="false"/>
    <row r="117" customFormat="false" ht="15" hidden="false" customHeight="true" outlineLevel="0" collapsed="false"/>
    <row r="118" customFormat="false" ht="15" hidden="false" customHeight="true" outlineLevel="0" collapsed="false"/>
    <row r="119" customFormat="false" ht="15" hidden="false" customHeight="true" outlineLevel="0" collapsed="false"/>
    <row r="120" customFormat="false" ht="15" hidden="false" customHeight="true" outlineLevel="0" collapsed="false"/>
    <row r="121" customFormat="false" ht="15" hidden="false" customHeight="true" outlineLevel="0" collapsed="false"/>
    <row r="122" customFormat="false" ht="15" hidden="false" customHeight="true" outlineLevel="0" collapsed="false"/>
    <row r="123" customFormat="false" ht="15" hidden="false" customHeight="true" outlineLevel="0" collapsed="false"/>
    <row r="124" customFormat="false" ht="15" hidden="false" customHeight="true" outlineLevel="0" collapsed="false"/>
    <row r="125" customFormat="false" ht="15" hidden="false" customHeight="true" outlineLevel="0" collapsed="false"/>
    <row r="126" customFormat="false" ht="15" hidden="false" customHeight="true" outlineLevel="0" collapsed="false"/>
    <row r="127" customFormat="false" ht="15" hidden="false" customHeight="true" outlineLevel="0" collapsed="false"/>
    <row r="128" customFormat="false" ht="15" hidden="false" customHeight="true" outlineLevel="0" collapsed="false"/>
    <row r="129" customFormat="false" ht="15" hidden="false" customHeight="true" outlineLevel="0" collapsed="false"/>
    <row r="130" customFormat="false" ht="15" hidden="false" customHeight="true" outlineLevel="0" collapsed="false"/>
    <row r="131" customFormat="false" ht="15" hidden="false" customHeight="true" outlineLevel="0" collapsed="false"/>
    <row r="132" customFormat="false" ht="15" hidden="false" customHeight="true" outlineLevel="0" collapsed="false"/>
    <row r="133" customFormat="false" ht="15" hidden="false" customHeight="true" outlineLevel="0" collapsed="false"/>
    <row r="134" customFormat="false" ht="15" hidden="false" customHeight="true" outlineLevel="0" collapsed="false"/>
    <row r="135" customFormat="false" ht="15" hidden="false" customHeight="true" outlineLevel="0" collapsed="false"/>
    <row r="136" customFormat="false" ht="15" hidden="false" customHeight="true" outlineLevel="0" collapsed="false"/>
    <row r="137" customFormat="false" ht="15" hidden="false" customHeight="true" outlineLevel="0" collapsed="false"/>
    <row r="138" customFormat="false" ht="15" hidden="false" customHeight="true" outlineLevel="0" collapsed="false"/>
    <row r="139" customFormat="false" ht="15" hidden="false" customHeight="true" outlineLevel="0" collapsed="false"/>
    <row r="140" customFormat="false" ht="15" hidden="false" customHeight="true" outlineLevel="0" collapsed="false"/>
    <row r="141" customFormat="false" ht="15" hidden="false" customHeight="true" outlineLevel="0" collapsed="false"/>
    <row r="142" customFormat="false" ht="15" hidden="false" customHeight="true" outlineLevel="0" collapsed="false"/>
    <row r="143" customFormat="false" ht="15" hidden="false" customHeight="true" outlineLevel="0" collapsed="false"/>
    <row r="144" customFormat="false" ht="15" hidden="false" customHeight="true" outlineLevel="0" collapsed="false"/>
    <row r="145" customFormat="false" ht="15" hidden="false" customHeight="true" outlineLevel="0" collapsed="false"/>
    <row r="146" customFormat="false" ht="15" hidden="false" customHeight="true" outlineLevel="0" collapsed="false"/>
    <row r="147" customFormat="false" ht="15" hidden="false" customHeight="true" outlineLevel="0" collapsed="false"/>
    <row r="148" customFormat="false" ht="15" hidden="false" customHeight="true" outlineLevel="0" collapsed="false"/>
    <row r="149" customFormat="false" ht="15" hidden="false" customHeight="true" outlineLevel="0" collapsed="false"/>
    <row r="150" customFormat="false" ht="15" hidden="false" customHeight="true" outlineLevel="0" collapsed="false"/>
    <row r="151" customFormat="false" ht="15" hidden="false" customHeight="true" outlineLevel="0" collapsed="false"/>
    <row r="152" customFormat="false" ht="15" hidden="false" customHeight="true" outlineLevel="0" collapsed="false"/>
    <row r="153" customFormat="false" ht="15" hidden="false" customHeight="true" outlineLevel="0" collapsed="false"/>
    <row r="154" customFormat="false" ht="15" hidden="false" customHeight="true" outlineLevel="0" collapsed="false"/>
    <row r="155" customFormat="false" ht="15" hidden="false" customHeight="true" outlineLevel="0" collapsed="false"/>
    <row r="156" customFormat="false" ht="15" hidden="false" customHeight="true" outlineLevel="0" collapsed="false"/>
    <row r="157" customFormat="false" ht="15" hidden="false" customHeight="true" outlineLevel="0" collapsed="false"/>
    <row r="158" customFormat="false" ht="15" hidden="false" customHeight="true" outlineLevel="0" collapsed="false"/>
    <row r="159" customFormat="false" ht="15" hidden="false" customHeight="true" outlineLevel="0" collapsed="false"/>
    <row r="160" customFormat="false" ht="15" hidden="false" customHeight="true" outlineLevel="0" collapsed="false"/>
    <row r="161" customFormat="false" ht="15" hidden="false" customHeight="true" outlineLevel="0" collapsed="false"/>
    <row r="162" customFormat="false" ht="15" hidden="false" customHeight="true" outlineLevel="0" collapsed="false"/>
    <row r="163" customFormat="false" ht="15" hidden="false" customHeight="true" outlineLevel="0" collapsed="false"/>
    <row r="164" customFormat="false" ht="15" hidden="false" customHeight="true" outlineLevel="0" collapsed="false"/>
    <row r="165" customFormat="false" ht="15" hidden="false" customHeight="true" outlineLevel="0" collapsed="false"/>
    <row r="166" customFormat="false" ht="15" hidden="false" customHeight="true" outlineLevel="0" collapsed="false"/>
    <row r="167" customFormat="false" ht="15" hidden="false" customHeight="true" outlineLevel="0" collapsed="false"/>
    <row r="168" customFormat="false" ht="15" hidden="false" customHeight="true" outlineLevel="0" collapsed="false"/>
    <row r="169" customFormat="false" ht="15" hidden="false" customHeight="true" outlineLevel="0" collapsed="false"/>
    <row r="170" customFormat="false" ht="15" hidden="false" customHeight="true" outlineLevel="0" collapsed="false"/>
    <row r="171" customFormat="false" ht="15" hidden="false" customHeight="true" outlineLevel="0" collapsed="false"/>
    <row r="172" customFormat="false" ht="15" hidden="false" customHeight="true" outlineLevel="0" collapsed="false"/>
    <row r="173" customFormat="false" ht="15" hidden="false" customHeight="true" outlineLevel="0" collapsed="false"/>
    <row r="174" customFormat="false" ht="15" hidden="false" customHeight="true" outlineLevel="0" collapsed="false"/>
    <row r="175" customFormat="false" ht="15" hidden="false" customHeight="true" outlineLevel="0" collapsed="false"/>
    <row r="176" customFormat="false" ht="15" hidden="false" customHeight="true" outlineLevel="0" collapsed="false"/>
    <row r="177" customFormat="false" ht="15" hidden="false" customHeight="true" outlineLevel="0" collapsed="false"/>
    <row r="178" customFormat="false" ht="15" hidden="false" customHeight="true" outlineLevel="0" collapsed="false"/>
    <row r="179" customFormat="false" ht="15" hidden="false" customHeight="true" outlineLevel="0" collapsed="false"/>
    <row r="180" customFormat="false" ht="15" hidden="false" customHeight="true" outlineLevel="0" collapsed="false"/>
    <row r="181" customFormat="false" ht="15" hidden="false" customHeight="true" outlineLevel="0" collapsed="false"/>
    <row r="182" customFormat="false" ht="15" hidden="false" customHeight="true" outlineLevel="0" collapsed="false"/>
    <row r="183" customFormat="false" ht="15" hidden="false" customHeight="true" outlineLevel="0" collapsed="false"/>
    <row r="184" customFormat="false" ht="15" hidden="false" customHeight="true" outlineLevel="0" collapsed="false"/>
    <row r="185" customFormat="false" ht="15" hidden="false" customHeight="true" outlineLevel="0" collapsed="false"/>
    <row r="186" customFormat="false" ht="15" hidden="false" customHeight="true" outlineLevel="0" collapsed="false"/>
    <row r="187" customFormat="false" ht="15" hidden="false" customHeight="true" outlineLevel="0" collapsed="false"/>
    <row r="188" customFormat="false" ht="15" hidden="false" customHeight="true" outlineLevel="0" collapsed="false"/>
    <row r="189" customFormat="false" ht="15" hidden="false" customHeight="true" outlineLevel="0" collapsed="false"/>
    <row r="190" customFormat="false" ht="15" hidden="false" customHeight="true" outlineLevel="0" collapsed="false"/>
    <row r="191" customFormat="false" ht="15" hidden="false" customHeight="true" outlineLevel="0" collapsed="false"/>
    <row r="192" customFormat="false" ht="15" hidden="false" customHeight="true" outlineLevel="0" collapsed="false"/>
    <row r="193" customFormat="false" ht="15" hidden="false" customHeight="true" outlineLevel="0" collapsed="false"/>
    <row r="194" customFormat="false" ht="15" hidden="false" customHeight="true" outlineLevel="0" collapsed="false"/>
    <row r="195" customFormat="false" ht="15" hidden="false" customHeight="true" outlineLevel="0" collapsed="false"/>
    <row r="196" customFormat="false" ht="15" hidden="false" customHeight="true" outlineLevel="0" collapsed="false"/>
    <row r="197" customFormat="false" ht="15" hidden="false" customHeight="true" outlineLevel="0" collapsed="false"/>
    <row r="198" customFormat="false" ht="15" hidden="false" customHeight="true" outlineLevel="0" collapsed="false"/>
    <row r="199" customFormat="false" ht="15" hidden="false" customHeight="true" outlineLevel="0" collapsed="false"/>
    <row r="200" customFormat="false" ht="15" hidden="false" customHeight="true" outlineLevel="0" collapsed="false"/>
    <row r="201" customFormat="false" ht="15" hidden="false" customHeight="true" outlineLevel="0" collapsed="false"/>
    <row r="202" customFormat="false" ht="15" hidden="false" customHeight="true" outlineLevel="0" collapsed="false"/>
    <row r="203" customFormat="false" ht="15" hidden="false" customHeight="true" outlineLevel="0" collapsed="false"/>
    <row r="204" customFormat="false" ht="15" hidden="false" customHeight="true" outlineLevel="0" collapsed="false"/>
    <row r="205" customFormat="false" ht="15" hidden="false" customHeight="true" outlineLevel="0" collapsed="false"/>
    <row r="206" customFormat="false" ht="15" hidden="false" customHeight="true" outlineLevel="0" collapsed="false"/>
    <row r="207" customFormat="false" ht="15" hidden="false" customHeight="true" outlineLevel="0" collapsed="false"/>
    <row r="208" customFormat="false" ht="15" hidden="false" customHeight="true" outlineLevel="0" collapsed="false"/>
    <row r="209" customFormat="false" ht="15" hidden="false" customHeight="true" outlineLevel="0" collapsed="false"/>
    <row r="210" customFormat="false" ht="15" hidden="false" customHeight="true" outlineLevel="0" collapsed="false"/>
    <row r="211" customFormat="false" ht="15" hidden="false" customHeight="true" outlineLevel="0" collapsed="false"/>
    <row r="212" customFormat="false" ht="15" hidden="false" customHeight="true" outlineLevel="0" collapsed="false"/>
    <row r="213" customFormat="false" ht="15" hidden="false" customHeight="true" outlineLevel="0" collapsed="false"/>
    <row r="214" customFormat="false" ht="15" hidden="false" customHeight="true" outlineLevel="0" collapsed="false"/>
    <row r="215" customFormat="false" ht="15" hidden="false" customHeight="true" outlineLevel="0" collapsed="false"/>
    <row r="216" customFormat="false" ht="15" hidden="false" customHeight="true" outlineLevel="0" collapsed="false"/>
    <row r="217" customFormat="false" ht="15" hidden="false" customHeight="true" outlineLevel="0" collapsed="false"/>
    <row r="218" customFormat="false" ht="15" hidden="false" customHeight="true" outlineLevel="0" collapsed="false"/>
    <row r="219" customFormat="false" ht="15" hidden="false" customHeight="true" outlineLevel="0" collapsed="false"/>
    <row r="220" customFormat="false" ht="15" hidden="false" customHeight="true" outlineLevel="0" collapsed="false"/>
    <row r="221" customFormat="false" ht="15" hidden="false" customHeight="true" outlineLevel="0" collapsed="false"/>
    <row r="222" customFormat="false" ht="15" hidden="false" customHeight="true" outlineLevel="0" collapsed="false"/>
    <row r="223" customFormat="false" ht="15" hidden="false" customHeight="true" outlineLevel="0" collapsed="false"/>
    <row r="224" customFormat="false" ht="15" hidden="false" customHeight="true" outlineLevel="0" collapsed="false"/>
    <row r="225" customFormat="false" ht="15" hidden="false" customHeight="true" outlineLevel="0" collapsed="false"/>
    <row r="226" customFormat="false" ht="15" hidden="false" customHeight="true" outlineLevel="0" collapsed="false"/>
    <row r="227" customFormat="false" ht="15" hidden="false" customHeight="true" outlineLevel="0" collapsed="false"/>
    <row r="228" customFormat="false" ht="15" hidden="false" customHeight="true" outlineLevel="0" collapsed="false"/>
    <row r="229" customFormat="false" ht="15" hidden="false" customHeight="true" outlineLevel="0" collapsed="false"/>
    <row r="230" customFormat="false" ht="15" hidden="false" customHeight="true" outlineLevel="0" collapsed="false"/>
    <row r="231" customFormat="false" ht="15" hidden="false" customHeight="true" outlineLevel="0" collapsed="false"/>
    <row r="232" customFormat="false" ht="15" hidden="false" customHeight="true" outlineLevel="0" collapsed="false"/>
    <row r="233" customFormat="false" ht="15" hidden="false" customHeight="true" outlineLevel="0" collapsed="false"/>
    <row r="234" customFormat="false" ht="15" hidden="false" customHeight="true" outlineLevel="0" collapsed="false"/>
    <row r="235" customFormat="false" ht="15" hidden="false" customHeight="true" outlineLevel="0" collapsed="false"/>
    <row r="236" customFormat="false" ht="15" hidden="false" customHeight="true" outlineLevel="0" collapsed="false"/>
    <row r="237" customFormat="false" ht="15" hidden="false" customHeight="true" outlineLevel="0" collapsed="false"/>
    <row r="238" customFormat="false" ht="15" hidden="false" customHeight="true" outlineLevel="0" collapsed="false"/>
    <row r="239" customFormat="false" ht="15" hidden="false" customHeight="true" outlineLevel="0" collapsed="false"/>
    <row r="240" customFormat="false" ht="15" hidden="false" customHeight="true" outlineLevel="0" collapsed="false"/>
    <row r="241" customFormat="false" ht="15" hidden="false" customHeight="true" outlineLevel="0" collapsed="false"/>
    <row r="242" customFormat="false" ht="15" hidden="false" customHeight="true" outlineLevel="0" collapsed="false"/>
    <row r="243" customFormat="false" ht="15" hidden="false" customHeight="true" outlineLevel="0" collapsed="false"/>
    <row r="244" customFormat="false" ht="15" hidden="false" customHeight="true" outlineLevel="0" collapsed="false"/>
    <row r="245" customFormat="false" ht="15" hidden="false" customHeight="true" outlineLevel="0" collapsed="false"/>
    <row r="246" customFormat="false" ht="15" hidden="false" customHeight="true" outlineLevel="0" collapsed="false"/>
    <row r="247" customFormat="false" ht="15" hidden="false" customHeight="true" outlineLevel="0" collapsed="false"/>
    <row r="248" customFormat="false" ht="15" hidden="false" customHeight="true" outlineLevel="0" collapsed="false"/>
    <row r="249" customFormat="false" ht="15" hidden="false" customHeight="true" outlineLevel="0" collapsed="false"/>
    <row r="250" customFormat="false" ht="15" hidden="false" customHeight="true" outlineLevel="0" collapsed="false"/>
    <row r="251" customFormat="false" ht="15" hidden="false" customHeight="true" outlineLevel="0" collapsed="false"/>
    <row r="252" customFormat="false" ht="15" hidden="false" customHeight="true" outlineLevel="0" collapsed="false"/>
    <row r="253" customFormat="false" ht="15" hidden="false" customHeight="true" outlineLevel="0" collapsed="false"/>
    <row r="254" customFormat="false" ht="15" hidden="false" customHeight="true" outlineLevel="0" collapsed="false"/>
    <row r="255" customFormat="false" ht="15" hidden="false" customHeight="true" outlineLevel="0" collapsed="false"/>
    <row r="256" customFormat="false" ht="15" hidden="false" customHeight="true" outlineLevel="0" collapsed="false"/>
    <row r="257" customFormat="false" ht="15" hidden="false" customHeight="true" outlineLevel="0" collapsed="false"/>
    <row r="258" customFormat="false" ht="15" hidden="false" customHeight="true" outlineLevel="0" collapsed="false"/>
    <row r="259" customFormat="false" ht="15" hidden="false" customHeight="true" outlineLevel="0" collapsed="false"/>
    <row r="260" customFormat="false" ht="15" hidden="false" customHeight="true" outlineLevel="0" collapsed="false"/>
    <row r="261" customFormat="false" ht="15" hidden="false" customHeight="true" outlineLevel="0" collapsed="false"/>
    <row r="262" customFormat="false" ht="15" hidden="false" customHeight="true" outlineLevel="0" collapsed="false"/>
    <row r="263" customFormat="false" ht="15" hidden="false" customHeight="true" outlineLevel="0" collapsed="false"/>
    <row r="264" customFormat="false" ht="15" hidden="false" customHeight="true" outlineLevel="0" collapsed="false"/>
    <row r="265" customFormat="false" ht="15" hidden="false" customHeight="true" outlineLevel="0" collapsed="false"/>
    <row r="266" customFormat="false" ht="15" hidden="false" customHeight="true" outlineLevel="0" collapsed="false"/>
    <row r="267" customFormat="false" ht="15" hidden="false" customHeight="true" outlineLevel="0" collapsed="false"/>
    <row r="268" customFormat="false" ht="15" hidden="false" customHeight="true" outlineLevel="0" collapsed="false"/>
    <row r="269" customFormat="false" ht="15" hidden="false" customHeight="true" outlineLevel="0" collapsed="false"/>
    <row r="270" customFormat="false" ht="15" hidden="false" customHeight="true" outlineLevel="0" collapsed="false"/>
    <row r="271" customFormat="false" ht="15" hidden="false" customHeight="true" outlineLevel="0" collapsed="false"/>
    <row r="272" customFormat="false" ht="15" hidden="false" customHeight="true" outlineLevel="0" collapsed="false"/>
    <row r="273" customFormat="false" ht="15" hidden="false" customHeight="true" outlineLevel="0" collapsed="false"/>
    <row r="274" customFormat="false" ht="15" hidden="false" customHeight="true" outlineLevel="0" collapsed="false"/>
    <row r="275" customFormat="false" ht="15" hidden="false" customHeight="true" outlineLevel="0" collapsed="false"/>
    <row r="276" customFormat="false" ht="15" hidden="false" customHeight="true" outlineLevel="0" collapsed="false"/>
    <row r="277" customFormat="false" ht="15" hidden="false" customHeight="true" outlineLevel="0" collapsed="false"/>
    <row r="278" customFormat="false" ht="15" hidden="false" customHeight="true" outlineLevel="0" collapsed="false"/>
    <row r="279" customFormat="false" ht="15" hidden="false" customHeight="true" outlineLevel="0" collapsed="false"/>
    <row r="280" customFormat="false" ht="15" hidden="false" customHeight="true" outlineLevel="0" collapsed="false"/>
    <row r="281" customFormat="false" ht="15" hidden="false" customHeight="true" outlineLevel="0" collapsed="false"/>
    <row r="282" customFormat="false" ht="15" hidden="false" customHeight="true" outlineLevel="0" collapsed="false"/>
    <row r="283" customFormat="false" ht="15" hidden="false" customHeight="true" outlineLevel="0" collapsed="false"/>
    <row r="284" customFormat="false" ht="15" hidden="false" customHeight="true" outlineLevel="0" collapsed="false"/>
    <row r="285" customFormat="false" ht="15" hidden="false" customHeight="true" outlineLevel="0" collapsed="false"/>
    <row r="286" customFormat="false" ht="15" hidden="false" customHeight="true" outlineLevel="0" collapsed="false"/>
    <row r="287" customFormat="false" ht="15" hidden="false" customHeight="true" outlineLevel="0" collapsed="false"/>
    <row r="288" customFormat="false" ht="15" hidden="false" customHeight="true" outlineLevel="0" collapsed="false"/>
    <row r="289" customFormat="false" ht="15" hidden="false" customHeight="true" outlineLevel="0" collapsed="false"/>
    <row r="290" customFormat="false" ht="15" hidden="false" customHeight="true" outlineLevel="0" collapsed="false"/>
    <row r="291" customFormat="false" ht="15" hidden="false" customHeight="true" outlineLevel="0" collapsed="false"/>
    <row r="292" customFormat="false" ht="15" hidden="false" customHeight="true" outlineLevel="0" collapsed="false"/>
    <row r="293" customFormat="false" ht="15" hidden="false" customHeight="true" outlineLevel="0" collapsed="false"/>
    <row r="294" customFormat="false" ht="15" hidden="false" customHeight="true" outlineLevel="0" collapsed="false"/>
    <row r="295" customFormat="false" ht="15" hidden="false" customHeight="true" outlineLevel="0" collapsed="false"/>
    <row r="296" customFormat="false" ht="15" hidden="false" customHeight="true" outlineLevel="0" collapsed="false"/>
    <row r="297" customFormat="false" ht="15" hidden="false" customHeight="true" outlineLevel="0" collapsed="false"/>
    <row r="298" customFormat="false" ht="15" hidden="false" customHeight="true" outlineLevel="0" collapsed="false"/>
    <row r="299" customFormat="false" ht="15" hidden="false" customHeight="true" outlineLevel="0" collapsed="false"/>
    <row r="300" customFormat="false" ht="15" hidden="false" customHeight="true" outlineLevel="0" collapsed="false"/>
    <row r="301" customFormat="false" ht="15" hidden="false" customHeight="true" outlineLevel="0" collapsed="false"/>
    <row r="302" customFormat="false" ht="15" hidden="false" customHeight="true" outlineLevel="0" collapsed="false"/>
    <row r="303" customFormat="false" ht="15" hidden="false" customHeight="true" outlineLevel="0" collapsed="false"/>
    <row r="304" customFormat="false" ht="15" hidden="false" customHeight="true" outlineLevel="0" collapsed="false"/>
    <row r="305" customFormat="false" ht="15" hidden="false" customHeight="true" outlineLevel="0" collapsed="false"/>
    <row r="306" customFormat="false" ht="15" hidden="false" customHeight="true" outlineLevel="0" collapsed="false"/>
    <row r="307" customFormat="false" ht="15" hidden="false" customHeight="true" outlineLevel="0" collapsed="false"/>
    <row r="308" customFormat="false" ht="15" hidden="false" customHeight="true" outlineLevel="0" collapsed="false"/>
    <row r="309" customFormat="false" ht="15" hidden="false" customHeight="true" outlineLevel="0" collapsed="false"/>
    <row r="310" customFormat="false" ht="15" hidden="false" customHeight="true" outlineLevel="0" collapsed="false"/>
    <row r="311" customFormat="false" ht="15" hidden="false" customHeight="true" outlineLevel="0" collapsed="false"/>
    <row r="312" customFormat="false" ht="15" hidden="false" customHeight="true" outlineLevel="0" collapsed="false"/>
    <row r="313" customFormat="false" ht="15" hidden="false" customHeight="true" outlineLevel="0" collapsed="false"/>
    <row r="314" customFormat="false" ht="15" hidden="false" customHeight="true" outlineLevel="0" collapsed="false"/>
    <row r="315" customFormat="false" ht="15" hidden="false" customHeight="true" outlineLevel="0" collapsed="false"/>
    <row r="316" customFormat="false" ht="15" hidden="false" customHeight="true" outlineLevel="0" collapsed="false"/>
    <row r="317" customFormat="false" ht="15" hidden="false" customHeight="true" outlineLevel="0" collapsed="false"/>
    <row r="318" customFormat="false" ht="15" hidden="false" customHeight="true" outlineLevel="0" collapsed="false"/>
    <row r="319" customFormat="false" ht="15" hidden="false" customHeight="true" outlineLevel="0" collapsed="false"/>
    <row r="320" customFormat="false" ht="15" hidden="false" customHeight="true" outlineLevel="0" collapsed="false"/>
    <row r="321" customFormat="false" ht="15" hidden="false" customHeight="true" outlineLevel="0" collapsed="false"/>
    <row r="322" customFormat="false" ht="15" hidden="false" customHeight="true" outlineLevel="0" collapsed="false"/>
    <row r="323" customFormat="false" ht="15" hidden="false" customHeight="true" outlineLevel="0" collapsed="false"/>
    <row r="324" customFormat="false" ht="15" hidden="false" customHeight="true" outlineLevel="0" collapsed="false"/>
    <row r="325" customFormat="false" ht="15" hidden="false" customHeight="true" outlineLevel="0" collapsed="false"/>
    <row r="326" customFormat="false" ht="15" hidden="false" customHeight="true" outlineLevel="0" collapsed="false"/>
    <row r="327" customFormat="false" ht="15" hidden="false" customHeight="true" outlineLevel="0" collapsed="false"/>
    <row r="328" customFormat="false" ht="15" hidden="false" customHeight="true" outlineLevel="0" collapsed="false"/>
    <row r="329" customFormat="false" ht="15" hidden="false" customHeight="true" outlineLevel="0" collapsed="false"/>
    <row r="330" customFormat="false" ht="15" hidden="false" customHeight="true" outlineLevel="0" collapsed="false"/>
    <row r="331" customFormat="false" ht="15" hidden="false" customHeight="true" outlineLevel="0" collapsed="false"/>
    <row r="332" customFormat="false" ht="15" hidden="false" customHeight="true" outlineLevel="0" collapsed="false"/>
    <row r="333" customFormat="false" ht="15" hidden="false" customHeight="true" outlineLevel="0" collapsed="false"/>
    <row r="334" customFormat="false" ht="15" hidden="false" customHeight="true" outlineLevel="0" collapsed="false"/>
    <row r="335" customFormat="false" ht="15" hidden="false" customHeight="true" outlineLevel="0" collapsed="false"/>
    <row r="336" customFormat="false" ht="15" hidden="false" customHeight="true" outlineLevel="0" collapsed="false"/>
    <row r="337" customFormat="false" ht="15" hidden="false" customHeight="true" outlineLevel="0" collapsed="false"/>
    <row r="338" customFormat="false" ht="15" hidden="false" customHeight="true" outlineLevel="0" collapsed="false"/>
    <row r="339" customFormat="false" ht="15" hidden="false" customHeight="true" outlineLevel="0" collapsed="false"/>
    <row r="340" customFormat="false" ht="15" hidden="false" customHeight="true" outlineLevel="0" collapsed="false"/>
    <row r="341" customFormat="false" ht="15" hidden="false" customHeight="true" outlineLevel="0" collapsed="false"/>
    <row r="342" customFormat="false" ht="15" hidden="false" customHeight="true" outlineLevel="0" collapsed="false"/>
    <row r="343" customFormat="false" ht="15" hidden="false" customHeight="true" outlineLevel="0" collapsed="false"/>
    <row r="344" customFormat="false" ht="15" hidden="false" customHeight="true" outlineLevel="0" collapsed="false"/>
    <row r="345" customFormat="false" ht="15" hidden="false" customHeight="true" outlineLevel="0" collapsed="false"/>
    <row r="346" customFormat="false" ht="15" hidden="false" customHeight="true" outlineLevel="0" collapsed="false"/>
    <row r="347" customFormat="false" ht="15" hidden="false" customHeight="true" outlineLevel="0" collapsed="false"/>
    <row r="348" customFormat="false" ht="15" hidden="false" customHeight="true" outlineLevel="0" collapsed="false"/>
    <row r="349" customFormat="false" ht="15" hidden="false" customHeight="true" outlineLevel="0" collapsed="false"/>
    <row r="350" customFormat="false" ht="15" hidden="false" customHeight="true" outlineLevel="0" collapsed="false"/>
    <row r="351" customFormat="false" ht="15" hidden="false" customHeight="true" outlineLevel="0" collapsed="false"/>
    <row r="352" customFormat="false" ht="15" hidden="false" customHeight="true" outlineLevel="0" collapsed="false"/>
    <row r="353" customFormat="false" ht="15" hidden="false" customHeight="true" outlineLevel="0" collapsed="false"/>
    <row r="354" customFormat="false" ht="15" hidden="false" customHeight="true" outlineLevel="0" collapsed="false"/>
    <row r="355" customFormat="false" ht="15" hidden="false" customHeight="true" outlineLevel="0" collapsed="false"/>
    <row r="356" customFormat="false" ht="15" hidden="false" customHeight="true" outlineLevel="0" collapsed="false"/>
    <row r="357" customFormat="false" ht="15" hidden="false" customHeight="true" outlineLevel="0" collapsed="false"/>
    <row r="358" customFormat="false" ht="15" hidden="false" customHeight="true" outlineLevel="0" collapsed="false"/>
    <row r="359" customFormat="false" ht="15" hidden="false" customHeight="true" outlineLevel="0" collapsed="false"/>
    <row r="360" customFormat="false" ht="15" hidden="false" customHeight="true" outlineLevel="0" collapsed="false"/>
    <row r="361" customFormat="false" ht="15" hidden="false" customHeight="true" outlineLevel="0" collapsed="false"/>
    <row r="362" customFormat="false" ht="15" hidden="false" customHeight="true" outlineLevel="0" collapsed="false"/>
    <row r="363" customFormat="false" ht="15" hidden="false" customHeight="true" outlineLevel="0" collapsed="false"/>
    <row r="364" customFormat="false" ht="15" hidden="false" customHeight="true" outlineLevel="0" collapsed="false"/>
    <row r="365" customFormat="false" ht="15" hidden="false" customHeight="true" outlineLevel="0" collapsed="false"/>
    <row r="366" customFormat="false" ht="15" hidden="false" customHeight="true" outlineLevel="0" collapsed="false"/>
    <row r="367" customFormat="false" ht="15" hidden="false" customHeight="true" outlineLevel="0" collapsed="false"/>
    <row r="368" customFormat="false" ht="15" hidden="false" customHeight="true" outlineLevel="0" collapsed="false"/>
    <row r="369" customFormat="false" ht="15" hidden="false" customHeight="true" outlineLevel="0" collapsed="false"/>
    <row r="370" customFormat="false" ht="15" hidden="false" customHeight="true" outlineLevel="0" collapsed="false"/>
    <row r="371" customFormat="false" ht="15" hidden="false" customHeight="true" outlineLevel="0" collapsed="false"/>
    <row r="372" customFormat="false" ht="15" hidden="false" customHeight="true" outlineLevel="0" collapsed="false"/>
    <row r="373" customFormat="false" ht="15" hidden="false" customHeight="true" outlineLevel="0" collapsed="false"/>
    <row r="374" customFormat="false" ht="15" hidden="false" customHeight="true" outlineLevel="0" collapsed="false"/>
    <row r="375" customFormat="false" ht="15" hidden="false" customHeight="true" outlineLevel="0" collapsed="false"/>
    <row r="376" customFormat="false" ht="15" hidden="false" customHeight="true" outlineLevel="0" collapsed="false"/>
    <row r="377" customFormat="false" ht="15" hidden="false" customHeight="true" outlineLevel="0" collapsed="false"/>
    <row r="378" customFormat="false" ht="15" hidden="false" customHeight="true" outlineLevel="0" collapsed="false"/>
    <row r="379" customFormat="false" ht="15" hidden="false" customHeight="true" outlineLevel="0" collapsed="false"/>
    <row r="380" customFormat="false" ht="15" hidden="false" customHeight="true" outlineLevel="0" collapsed="false"/>
    <row r="381" customFormat="false" ht="15" hidden="false" customHeight="true" outlineLevel="0" collapsed="false"/>
    <row r="382" customFormat="false" ht="15" hidden="false" customHeight="true" outlineLevel="0" collapsed="false"/>
    <row r="383" customFormat="false" ht="15" hidden="false" customHeight="true" outlineLevel="0" collapsed="false"/>
    <row r="384" customFormat="false" ht="15" hidden="false" customHeight="true" outlineLevel="0" collapsed="false"/>
    <row r="385" customFormat="false" ht="15" hidden="false" customHeight="true" outlineLevel="0" collapsed="false"/>
    <row r="386" customFormat="false" ht="15" hidden="false" customHeight="true" outlineLevel="0" collapsed="false"/>
    <row r="387" customFormat="false" ht="15" hidden="false" customHeight="true" outlineLevel="0" collapsed="false"/>
    <row r="388" customFormat="false" ht="15" hidden="false" customHeight="true" outlineLevel="0" collapsed="false"/>
    <row r="389" customFormat="false" ht="15" hidden="false" customHeight="true" outlineLevel="0" collapsed="false"/>
    <row r="390" customFormat="false" ht="15" hidden="false" customHeight="true" outlineLevel="0" collapsed="false"/>
    <row r="391" customFormat="false" ht="15" hidden="false" customHeight="true" outlineLevel="0" collapsed="false"/>
    <row r="392" customFormat="false" ht="15" hidden="false" customHeight="true" outlineLevel="0" collapsed="false"/>
    <row r="393" customFormat="false" ht="15" hidden="false" customHeight="true" outlineLevel="0" collapsed="false"/>
    <row r="394" customFormat="false" ht="15" hidden="false" customHeight="true" outlineLevel="0" collapsed="false"/>
    <row r="395" customFormat="false" ht="15" hidden="false" customHeight="true" outlineLevel="0" collapsed="false"/>
    <row r="396" customFormat="false" ht="15" hidden="false" customHeight="true" outlineLevel="0" collapsed="false"/>
    <row r="397" customFormat="false" ht="15" hidden="false" customHeight="true" outlineLevel="0" collapsed="false"/>
    <row r="398" customFormat="false" ht="15" hidden="false" customHeight="true" outlineLevel="0" collapsed="false"/>
    <row r="399" customFormat="false" ht="15" hidden="false" customHeight="true" outlineLevel="0" collapsed="false"/>
    <row r="400" customFormat="false" ht="15" hidden="false" customHeight="true" outlineLevel="0" collapsed="false"/>
    <row r="401" customFormat="false" ht="15" hidden="false" customHeight="true" outlineLevel="0" collapsed="false"/>
    <row r="402" customFormat="false" ht="15" hidden="false" customHeight="true" outlineLevel="0" collapsed="false"/>
    <row r="403" customFormat="false" ht="15" hidden="false" customHeight="true" outlineLevel="0" collapsed="false"/>
    <row r="404" customFormat="false" ht="15" hidden="false" customHeight="true" outlineLevel="0" collapsed="false"/>
    <row r="405" customFormat="false" ht="15" hidden="false" customHeight="true" outlineLevel="0" collapsed="false"/>
    <row r="406" customFormat="false" ht="15" hidden="false" customHeight="true" outlineLevel="0" collapsed="false"/>
    <row r="407" customFormat="false" ht="15" hidden="false" customHeight="true" outlineLevel="0" collapsed="false"/>
    <row r="408" customFormat="false" ht="15" hidden="false" customHeight="true" outlineLevel="0" collapsed="false"/>
    <row r="409" customFormat="false" ht="15" hidden="false" customHeight="true" outlineLevel="0" collapsed="false"/>
    <row r="410" customFormat="false" ht="15" hidden="false" customHeight="true" outlineLevel="0" collapsed="false"/>
    <row r="411" customFormat="false" ht="15" hidden="false" customHeight="true" outlineLevel="0" collapsed="false"/>
    <row r="412" customFormat="false" ht="15" hidden="false" customHeight="true" outlineLevel="0" collapsed="false"/>
    <row r="413" customFormat="false" ht="15" hidden="false" customHeight="true" outlineLevel="0" collapsed="false"/>
    <row r="414" customFormat="false" ht="15" hidden="false" customHeight="true" outlineLevel="0" collapsed="false"/>
    <row r="415" customFormat="false" ht="15" hidden="false" customHeight="true" outlineLevel="0" collapsed="false"/>
    <row r="416" customFormat="false" ht="15" hidden="false" customHeight="true" outlineLevel="0" collapsed="false"/>
    <row r="417" customFormat="false" ht="15" hidden="false" customHeight="true" outlineLevel="0" collapsed="false"/>
    <row r="418" customFormat="false" ht="15" hidden="false" customHeight="true" outlineLevel="0" collapsed="false"/>
    <row r="419" customFormat="false" ht="15" hidden="false" customHeight="true" outlineLevel="0" collapsed="false"/>
    <row r="420" customFormat="false" ht="15" hidden="false" customHeight="true" outlineLevel="0" collapsed="false"/>
    <row r="421" customFormat="false" ht="15" hidden="false" customHeight="true" outlineLevel="0" collapsed="false"/>
    <row r="422" customFormat="false" ht="15" hidden="false" customHeight="true" outlineLevel="0" collapsed="false"/>
    <row r="423" customFormat="false" ht="15" hidden="false" customHeight="true" outlineLevel="0" collapsed="false"/>
    <row r="424" customFormat="false" ht="15" hidden="false" customHeight="tru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712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2"/>
  <sheetViews>
    <sheetView showFormulas="false" showGridLines="false" showRowColHeaders="true" showZeros="true" rightToLeft="false" tabSelected="false" showOutlineSymbols="true" defaultGridColor="true" view="normal" topLeftCell="D1" colorId="64" zoomScale="100" zoomScaleNormal="100" zoomScalePageLayoutView="100" workbookViewId="0">
      <selection pane="topLeft" activeCell="F41" activeCellId="0" sqref="F41"/>
    </sheetView>
  </sheetViews>
  <sheetFormatPr defaultColWidth="9.125" defaultRowHeight="11.25" zeroHeight="false" outlineLevelRow="0" outlineLevelCol="0"/>
  <cols>
    <col collapsed="false" customWidth="true" hidden="true" outlineLevel="0" max="1" min="1" style="54" width="10.72"/>
    <col collapsed="false" customWidth="true" hidden="true" outlineLevel="0" max="2" min="2" style="55" width="10.72"/>
    <col collapsed="false" customWidth="true" hidden="true" outlineLevel="0" max="3" min="3" style="56" width="3.71"/>
    <col collapsed="false" customWidth="true" hidden="false" outlineLevel="0" max="4" min="4" style="57" width="1.72"/>
    <col collapsed="false" customWidth="true" hidden="false" outlineLevel="0" max="5" min="5" style="57" width="55.28"/>
    <col collapsed="false" customWidth="true" hidden="false" outlineLevel="0" max="6" min="6" style="57" width="50.71"/>
    <col collapsed="false" customWidth="true" hidden="false" outlineLevel="0" max="7" min="7" style="58" width="3.71"/>
    <col collapsed="false" customWidth="false" hidden="false" outlineLevel="0" max="8" min="8" style="57" width="9.14"/>
    <col collapsed="false" customWidth="false" hidden="false" outlineLevel="0" max="9" min="9" style="59" width="9.14"/>
    <col collapsed="false" customWidth="true" hidden="false" outlineLevel="0" max="10" min="10" style="57" width="29.99"/>
    <col collapsed="false" customWidth="false" hidden="false" outlineLevel="0" max="1025" min="11" style="57" width="9.14"/>
  </cols>
  <sheetData>
    <row r="1" s="62" customFormat="true" ht="3" hidden="false" customHeight="true" outlineLevel="0" collapsed="false">
      <c r="A1" s="60"/>
      <c r="B1" s="61"/>
      <c r="F1" s="62" t="n">
        <v>28932227</v>
      </c>
      <c r="G1" s="63"/>
      <c r="I1" s="63"/>
    </row>
    <row r="2" s="65" customFormat="true" ht="14.25" hidden="false" customHeight="false" outlineLevel="0" collapsed="false">
      <c r="A2" s="64"/>
      <c r="B2" s="55"/>
      <c r="E2" s="66" t="e">
        <f aca="false">"Код шаблона: " &amp;GetCode()</f>
        <v>#VALUE!</v>
      </c>
      <c r="F2" s="67"/>
      <c r="G2" s="68"/>
      <c r="H2" s="68"/>
      <c r="I2" s="68"/>
      <c r="J2" s="68"/>
      <c r="K2" s="68"/>
      <c r="L2" s="68"/>
    </row>
    <row r="3" customFormat="false" ht="14.25" hidden="false" customHeight="false" outlineLevel="0" collapsed="false">
      <c r="E3" s="69" t="e">
        <f aca="false">"Версия " &amp;GetVersion()</f>
        <v>#VALUE!</v>
      </c>
      <c r="F3" s="67"/>
      <c r="G3" s="2"/>
      <c r="H3" s="2"/>
      <c r="I3" s="2"/>
      <c r="J3" s="2"/>
      <c r="K3" s="2"/>
      <c r="L3" s="7"/>
    </row>
    <row r="4" s="77" customFormat="true" ht="6" hidden="false" customHeight="false" outlineLevel="0" collapsed="false">
      <c r="A4" s="70"/>
      <c r="B4" s="71"/>
      <c r="C4" s="72"/>
      <c r="D4" s="73"/>
      <c r="E4" s="74"/>
      <c r="F4" s="75"/>
      <c r="G4" s="76"/>
      <c r="I4" s="78"/>
    </row>
    <row r="5" customFormat="false" ht="48" hidden="false" customHeight="true" outlineLevel="0" collapsed="false">
      <c r="D5" s="79"/>
      <c r="E5" s="80" t="s">
        <v>1</v>
      </c>
      <c r="F5" s="80"/>
      <c r="G5" s="81"/>
      <c r="J5" s="82"/>
    </row>
    <row r="6" s="77" customFormat="true" ht="6" hidden="false" customHeight="false" outlineLevel="0" collapsed="false">
      <c r="A6" s="70"/>
      <c r="B6" s="71"/>
      <c r="C6" s="72"/>
      <c r="D6" s="73"/>
      <c r="E6" s="83"/>
      <c r="F6" s="84"/>
      <c r="G6" s="85"/>
      <c r="I6" s="78"/>
    </row>
    <row r="7" customFormat="false" ht="27" hidden="false" customHeight="false" outlineLevel="0" collapsed="false">
      <c r="D7" s="79"/>
      <c r="E7" s="86" t="s">
        <v>23</v>
      </c>
      <c r="F7" s="87" t="s">
        <v>24</v>
      </c>
      <c r="G7" s="88"/>
    </row>
    <row r="8" s="77" customFormat="true" ht="6" hidden="false" customHeight="false" outlineLevel="0" collapsed="false">
      <c r="A8" s="70"/>
      <c r="B8" s="71"/>
      <c r="C8" s="72"/>
      <c r="D8" s="73"/>
      <c r="E8" s="89"/>
      <c r="F8" s="90"/>
      <c r="G8" s="73"/>
      <c r="I8" s="78"/>
    </row>
    <row r="9" customFormat="false" ht="27" hidden="false" customHeight="false" outlineLevel="0" collapsed="false">
      <c r="D9" s="79"/>
      <c r="E9" s="86" t="s">
        <v>25</v>
      </c>
      <c r="F9" s="91" t="s">
        <v>26</v>
      </c>
      <c r="G9" s="92"/>
    </row>
    <row r="10" s="77" customFormat="true" ht="6" hidden="false" customHeight="false" outlineLevel="0" collapsed="false">
      <c r="A10" s="93"/>
      <c r="B10" s="71"/>
      <c r="C10" s="72"/>
      <c r="D10" s="94"/>
      <c r="E10" s="83"/>
      <c r="F10" s="95"/>
      <c r="G10" s="96"/>
      <c r="I10" s="78"/>
    </row>
    <row r="11" customFormat="false" ht="27" hidden="false" customHeight="false" outlineLevel="0" collapsed="false">
      <c r="A11" s="97"/>
      <c r="D11" s="79"/>
      <c r="E11" s="98" t="s">
        <v>27</v>
      </c>
      <c r="F11" s="99" t="s">
        <v>28</v>
      </c>
      <c r="G11" s="100"/>
    </row>
    <row r="12" customFormat="false" ht="27" hidden="false" customHeight="false" outlineLevel="0" collapsed="false">
      <c r="D12" s="79"/>
      <c r="E12" s="98" t="s">
        <v>29</v>
      </c>
      <c r="F12" s="99" t="s">
        <v>30</v>
      </c>
      <c r="G12" s="92"/>
    </row>
    <row r="13" s="77" customFormat="true" ht="6" hidden="false" customHeight="false" outlineLevel="0" collapsed="false">
      <c r="A13" s="93"/>
      <c r="B13" s="71"/>
      <c r="C13" s="72"/>
      <c r="D13" s="94"/>
      <c r="E13" s="83"/>
      <c r="F13" s="95"/>
      <c r="G13" s="96"/>
      <c r="I13" s="78"/>
    </row>
    <row r="14" customFormat="false" ht="27" hidden="false" customHeight="false" outlineLevel="0" collapsed="false">
      <c r="D14" s="79"/>
      <c r="E14" s="98" t="s">
        <v>31</v>
      </c>
      <c r="F14" s="101" t="s">
        <v>32</v>
      </c>
      <c r="G14" s="92"/>
    </row>
    <row r="15" customFormat="false" ht="27" hidden="false" customHeight="false" outlineLevel="0" collapsed="false">
      <c r="D15" s="79"/>
      <c r="E15" s="98" t="s">
        <v>33</v>
      </c>
      <c r="F15" s="102" t="s">
        <v>34</v>
      </c>
      <c r="G15" s="92"/>
    </row>
    <row r="16" customFormat="false" ht="27" hidden="false" customHeight="false" outlineLevel="0" collapsed="false">
      <c r="D16" s="79"/>
      <c r="E16" s="98" t="s">
        <v>35</v>
      </c>
      <c r="F16" s="102" t="s">
        <v>36</v>
      </c>
      <c r="G16" s="92"/>
    </row>
    <row r="17" customFormat="false" ht="19.5" hidden="false" customHeight="true" outlineLevel="0" collapsed="false">
      <c r="A17" s="103"/>
      <c r="D17" s="104"/>
      <c r="E17" s="86"/>
      <c r="F17" s="105" t="s">
        <v>37</v>
      </c>
      <c r="G17" s="106"/>
    </row>
    <row r="18" s="112" customFormat="true" ht="5.25" hidden="true" customHeight="false" outlineLevel="0" collapsed="false">
      <c r="A18" s="107"/>
      <c r="B18" s="61"/>
      <c r="C18" s="108"/>
      <c r="D18" s="109"/>
      <c r="E18" s="110"/>
      <c r="F18" s="111"/>
      <c r="G18" s="109"/>
      <c r="I18" s="63"/>
    </row>
    <row r="19" customFormat="false" ht="27" hidden="false" customHeight="false" outlineLevel="0" collapsed="false">
      <c r="D19" s="79"/>
      <c r="E19" s="98" t="s">
        <v>38</v>
      </c>
      <c r="F19" s="102" t="s">
        <v>39</v>
      </c>
      <c r="G19" s="92"/>
    </row>
    <row r="20" customFormat="false" ht="27" hidden="false" customHeight="false" outlineLevel="0" collapsed="false">
      <c r="D20" s="79"/>
      <c r="E20" s="98" t="s">
        <v>40</v>
      </c>
      <c r="F20" s="113" t="s">
        <v>41</v>
      </c>
      <c r="G20" s="92"/>
    </row>
    <row r="21" s="77" customFormat="true" ht="6" hidden="true" customHeight="false" outlineLevel="0" collapsed="false">
      <c r="A21" s="70"/>
      <c r="B21" s="71"/>
      <c r="C21" s="72"/>
      <c r="D21" s="73"/>
      <c r="E21" s="89"/>
      <c r="F21" s="114"/>
      <c r="G21" s="73"/>
      <c r="I21" s="78"/>
    </row>
    <row r="22" customFormat="false" ht="19.5" hidden="false" customHeight="true" outlineLevel="0" collapsed="false">
      <c r="A22" s="103"/>
      <c r="D22" s="104"/>
      <c r="E22" s="86"/>
      <c r="F22" s="105" t="s">
        <v>42</v>
      </c>
      <c r="G22" s="106"/>
    </row>
    <row r="23" s="112" customFormat="true" ht="5.25" hidden="true" customHeight="false" outlineLevel="0" collapsed="false">
      <c r="A23" s="107"/>
      <c r="B23" s="61"/>
      <c r="C23" s="108"/>
      <c r="D23" s="109"/>
      <c r="E23" s="110"/>
      <c r="F23" s="111"/>
      <c r="G23" s="109"/>
      <c r="I23" s="63"/>
    </row>
    <row r="24" customFormat="false" ht="27" hidden="false" customHeight="false" outlineLevel="0" collapsed="false">
      <c r="D24" s="79"/>
      <c r="E24" s="98" t="s">
        <v>43</v>
      </c>
      <c r="F24" s="102" t="s">
        <v>44</v>
      </c>
      <c r="G24" s="92"/>
    </row>
    <row r="25" customFormat="false" ht="27" hidden="false" customHeight="false" outlineLevel="0" collapsed="false">
      <c r="D25" s="79"/>
      <c r="E25" s="98" t="s">
        <v>45</v>
      </c>
      <c r="F25" s="101" t="s">
        <v>46</v>
      </c>
      <c r="G25" s="92"/>
    </row>
    <row r="26" s="77" customFormat="true" ht="6" hidden="true" customHeight="false" outlineLevel="0" collapsed="false">
      <c r="A26" s="70"/>
      <c r="B26" s="71"/>
      <c r="C26" s="72"/>
      <c r="D26" s="73"/>
      <c r="E26" s="89"/>
      <c r="F26" s="114"/>
      <c r="G26" s="73"/>
      <c r="I26" s="78"/>
    </row>
    <row r="27" s="77" customFormat="true" ht="35.1" hidden="false" customHeight="true" outlineLevel="0" collapsed="false">
      <c r="A27" s="93"/>
      <c r="B27" s="71"/>
      <c r="C27" s="72"/>
      <c r="D27" s="94"/>
      <c r="E27" s="83"/>
      <c r="F27" s="95"/>
      <c r="G27" s="96"/>
      <c r="I27" s="78"/>
    </row>
    <row r="28" customFormat="false" ht="27" hidden="false" customHeight="false" outlineLevel="0" collapsed="false">
      <c r="D28" s="79"/>
      <c r="E28" s="98" t="s">
        <v>47</v>
      </c>
      <c r="F28" s="91" t="s">
        <v>26</v>
      </c>
      <c r="G28" s="92"/>
    </row>
    <row r="29" customFormat="false" ht="27" hidden="false" customHeight="false" outlineLevel="0" collapsed="false">
      <c r="C29" s="115"/>
      <c r="D29" s="116"/>
      <c r="E29" s="117" t="s">
        <v>48</v>
      </c>
      <c r="F29" s="118" t="s">
        <v>49</v>
      </c>
      <c r="G29" s="119"/>
    </row>
    <row r="30" customFormat="false" ht="27" hidden="true" customHeight="false" outlineLevel="0" collapsed="false">
      <c r="C30" s="115"/>
      <c r="D30" s="116"/>
      <c r="E30" s="120" t="s">
        <v>50</v>
      </c>
      <c r="F30" s="121"/>
      <c r="G30" s="119"/>
    </row>
    <row r="31" customFormat="false" ht="27" hidden="false" customHeight="false" outlineLevel="0" collapsed="false">
      <c r="C31" s="115"/>
      <c r="D31" s="116"/>
      <c r="E31" s="117" t="s">
        <v>51</v>
      </c>
      <c r="F31" s="118" t="s">
        <v>52</v>
      </c>
      <c r="G31" s="119"/>
    </row>
    <row r="32" customFormat="false" ht="27" hidden="false" customHeight="false" outlineLevel="0" collapsed="false">
      <c r="C32" s="115"/>
      <c r="D32" s="116"/>
      <c r="E32" s="117" t="s">
        <v>53</v>
      </c>
      <c r="F32" s="118" t="s">
        <v>54</v>
      </c>
      <c r="G32" s="119"/>
      <c r="H32" s="122"/>
    </row>
    <row r="33" s="77" customFormat="true" ht="6" hidden="false" customHeight="false" outlineLevel="0" collapsed="false">
      <c r="A33" s="93"/>
      <c r="B33" s="71"/>
      <c r="C33" s="72"/>
      <c r="D33" s="94"/>
      <c r="E33" s="83"/>
      <c r="F33" s="95"/>
      <c r="G33" s="96"/>
      <c r="I33" s="78"/>
    </row>
    <row r="34" customFormat="false" ht="27" hidden="false" customHeight="false" outlineLevel="0" collapsed="false">
      <c r="A34" s="103"/>
      <c r="D34" s="104"/>
      <c r="E34" s="98" t="s">
        <v>55</v>
      </c>
      <c r="F34" s="123" t="s">
        <v>56</v>
      </c>
      <c r="G34" s="100"/>
    </row>
    <row r="35" s="77" customFormat="true" ht="6" hidden="true" customHeight="false" outlineLevel="0" collapsed="false">
      <c r="A35" s="70"/>
      <c r="B35" s="71"/>
      <c r="C35" s="72"/>
      <c r="D35" s="73"/>
      <c r="E35" s="89"/>
      <c r="F35" s="90"/>
      <c r="G35" s="73"/>
      <c r="I35" s="78"/>
    </row>
    <row r="36" s="77" customFormat="true" ht="6" hidden="true" customHeight="false" outlineLevel="0" collapsed="false">
      <c r="A36" s="70"/>
      <c r="B36" s="71"/>
      <c r="C36" s="72"/>
      <c r="D36" s="73"/>
      <c r="E36" s="89"/>
      <c r="F36" s="124"/>
      <c r="G36" s="73"/>
      <c r="I36" s="78"/>
    </row>
    <row r="37" s="77" customFormat="true" ht="6" hidden="false" customHeight="false" outlineLevel="0" collapsed="false">
      <c r="A37" s="93"/>
      <c r="B37" s="71"/>
      <c r="C37" s="72"/>
      <c r="D37" s="94"/>
      <c r="E37" s="83"/>
      <c r="F37" s="95"/>
      <c r="G37" s="96"/>
      <c r="I37" s="78"/>
    </row>
    <row r="38" customFormat="false" ht="27" hidden="false" customHeight="false" outlineLevel="0" collapsed="false">
      <c r="A38" s="125"/>
      <c r="B38" s="126"/>
      <c r="D38" s="127"/>
      <c r="E38" s="128" t="s">
        <v>57</v>
      </c>
      <c r="F38" s="101" t="s">
        <v>58</v>
      </c>
      <c r="G38" s="100"/>
    </row>
    <row r="39" customFormat="false" ht="27" hidden="false" customHeight="false" outlineLevel="0" collapsed="false">
      <c r="A39" s="125"/>
      <c r="B39" s="126"/>
      <c r="D39" s="127"/>
      <c r="E39" s="129" t="s">
        <v>59</v>
      </c>
      <c r="F39" s="101" t="s">
        <v>60</v>
      </c>
      <c r="G39" s="100"/>
    </row>
    <row r="40" customFormat="false" ht="19.5" hidden="false" customHeight="false" outlineLevel="0" collapsed="false">
      <c r="D40" s="79"/>
      <c r="E40" s="86"/>
      <c r="F40" s="130" t="s">
        <v>61</v>
      </c>
      <c r="G40" s="131"/>
    </row>
    <row r="41" customFormat="false" ht="27" hidden="false" customHeight="false" outlineLevel="0" collapsed="false">
      <c r="A41" s="125"/>
      <c r="D41" s="131"/>
      <c r="E41" s="132" t="s">
        <v>62</v>
      </c>
      <c r="F41" s="133" t="s">
        <v>63</v>
      </c>
      <c r="G41" s="100"/>
    </row>
    <row r="42" customFormat="false" ht="27" hidden="false" customHeight="false" outlineLevel="0" collapsed="false">
      <c r="A42" s="125"/>
      <c r="B42" s="126"/>
      <c r="D42" s="127"/>
      <c r="E42" s="132" t="s">
        <v>64</v>
      </c>
      <c r="F42" s="133" t="s">
        <v>65</v>
      </c>
      <c r="G42" s="100"/>
    </row>
    <row r="43" customFormat="false" ht="27" hidden="false" customHeight="false" outlineLevel="0" collapsed="false">
      <c r="A43" s="125"/>
      <c r="B43" s="126"/>
      <c r="D43" s="127"/>
      <c r="E43" s="132" t="s">
        <v>66</v>
      </c>
      <c r="F43" s="133" t="s">
        <v>67</v>
      </c>
      <c r="G43" s="100"/>
    </row>
    <row r="44" customFormat="false" ht="27" hidden="false" customHeight="false" outlineLevel="0" collapsed="false">
      <c r="D44" s="79"/>
      <c r="E44" s="132" t="s">
        <v>68</v>
      </c>
      <c r="F44" s="133" t="s">
        <v>69</v>
      </c>
      <c r="G44" s="92"/>
    </row>
    <row r="45" customFormat="false" ht="20.1" hidden="false" customHeight="true" outlineLevel="0" collapsed="false">
      <c r="A45" s="125"/>
      <c r="D45" s="131"/>
      <c r="F45" s="134"/>
      <c r="G45" s="106"/>
    </row>
    <row r="46" customFormat="false" ht="19.5" hidden="false" customHeight="false" outlineLevel="0" collapsed="false">
      <c r="A46" s="125"/>
      <c r="B46" s="126"/>
      <c r="D46" s="127"/>
      <c r="E46" s="128"/>
      <c r="F46" s="135"/>
      <c r="G46" s="106"/>
    </row>
    <row r="47" customFormat="false" ht="19.5" hidden="false" customHeight="false" outlineLevel="0" collapsed="false">
      <c r="A47" s="125"/>
      <c r="B47" s="126"/>
      <c r="D47" s="127"/>
      <c r="E47" s="128"/>
      <c r="F47" s="135"/>
      <c r="G47" s="106"/>
    </row>
    <row r="48" customFormat="false" ht="19.5" hidden="false" customHeight="false" outlineLevel="0" collapsed="false">
      <c r="A48" s="125"/>
      <c r="B48" s="126"/>
      <c r="D48" s="127"/>
      <c r="E48" s="129"/>
      <c r="F48" s="135"/>
      <c r="G48" s="106"/>
    </row>
    <row r="49" customFormat="false" ht="19.5" hidden="false" customHeight="false" outlineLevel="0" collapsed="false">
      <c r="A49" s="125"/>
      <c r="B49" s="126"/>
      <c r="D49" s="127"/>
      <c r="E49" s="128"/>
      <c r="F49" s="135"/>
      <c r="G49" s="106"/>
    </row>
    <row r="52" customFormat="false" ht="11.25" hidden="false" customHeight="false" outlineLevel="0" collapsed="false">
      <c r="E52" s="136"/>
      <c r="F52" s="136"/>
      <c r="G52" s="136"/>
      <c r="H52" s="136"/>
      <c r="I52" s="136"/>
    </row>
  </sheetData>
  <sheetProtection sheet="true" password="fa9c" objects="true" scenarios="true" formatColumns="false" formatRows="false"/>
  <mergeCells count="2">
    <mergeCell ref="E5:F5"/>
    <mergeCell ref="E52:I52"/>
  </mergeCells>
  <dataValidations count="4">
    <dataValidation allowBlank="true" error="Допускается ввод не более 900 символов!" errorTitle="Ошибка" operator="lessThanOrEqual" showDropDown="false" showErrorMessage="true" showInputMessage="true" sqref="F18 F20:F21 F23 F25:F26 F30 F38:F39 F41:F44 F46:F49" type="textLength">
      <formula1>900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F14 F34" type="list">
      <formula1>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F15:F16 F19 F24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F9 F28" type="none">
      <formula1>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5" min="1" style="512" width="9.14"/>
  </cols>
  <sheetData>
    <row r="1" customFormat="false" ht="11.25" hidden="false" customHeight="false" outlineLevel="0" collapsed="false">
      <c r="A1" s="501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5" min="1" style="2" width="9.14"/>
  </cols>
  <sheetData>
    <row r="1" customFormat="false" ht="11.25" hidden="false" customHeight="false" outlineLevel="0" collapsed="false">
      <c r="A1" s="71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D10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cols>
    <col collapsed="false" customWidth="true" hidden="false" outlineLevel="0" max="1" min="1" style="2" width="9.14"/>
  </cols>
  <sheetData>
    <row r="1" customFormat="false" ht="11.25" hidden="false" customHeight="false" outlineLevel="0" collapsed="false">
      <c r="A1" s="2" t="s">
        <v>729</v>
      </c>
      <c r="B1" s="2" t="s">
        <v>72</v>
      </c>
      <c r="C1" s="2" t="s">
        <v>70</v>
      </c>
      <c r="D1" s="2" t="s">
        <v>975</v>
      </c>
    </row>
    <row r="2" customFormat="false" ht="11.25" hidden="false" customHeight="false" outlineLevel="0" collapsed="false">
      <c r="A2" s="2" t="n">
        <v>1</v>
      </c>
      <c r="B2" s="2" t="s">
        <v>976</v>
      </c>
      <c r="C2" s="2" t="s">
        <v>977</v>
      </c>
      <c r="D2" s="2" t="s">
        <v>978</v>
      </c>
    </row>
    <row r="3" customFormat="false" ht="11.25" hidden="false" customHeight="false" outlineLevel="0" collapsed="false">
      <c r="A3" s="2" t="n">
        <v>2</v>
      </c>
      <c r="B3" s="2" t="s">
        <v>976</v>
      </c>
      <c r="C3" s="2" t="s">
        <v>976</v>
      </c>
      <c r="D3" s="2" t="s">
        <v>979</v>
      </c>
    </row>
    <row r="4" customFormat="false" ht="11.25" hidden="false" customHeight="false" outlineLevel="0" collapsed="false">
      <c r="A4" s="2" t="n">
        <v>3</v>
      </c>
      <c r="B4" s="2" t="s">
        <v>976</v>
      </c>
      <c r="C4" s="2" t="s">
        <v>980</v>
      </c>
      <c r="D4" s="2" t="s">
        <v>981</v>
      </c>
    </row>
    <row r="5" customFormat="false" ht="11.25" hidden="false" customHeight="false" outlineLevel="0" collapsed="false">
      <c r="A5" s="2" t="n">
        <v>4</v>
      </c>
      <c r="B5" s="2" t="s">
        <v>976</v>
      </c>
      <c r="C5" s="2" t="s">
        <v>982</v>
      </c>
      <c r="D5" s="2" t="s">
        <v>983</v>
      </c>
    </row>
    <row r="6" customFormat="false" ht="11.25" hidden="false" customHeight="false" outlineLevel="0" collapsed="false">
      <c r="A6" s="2" t="n">
        <v>5</v>
      </c>
      <c r="B6" s="2" t="s">
        <v>984</v>
      </c>
      <c r="C6" s="2" t="s">
        <v>985</v>
      </c>
      <c r="D6" s="2" t="s">
        <v>986</v>
      </c>
    </row>
    <row r="7" customFormat="false" ht="11.25" hidden="false" customHeight="false" outlineLevel="0" collapsed="false">
      <c r="A7" s="2" t="n">
        <v>6</v>
      </c>
      <c r="B7" s="2" t="s">
        <v>984</v>
      </c>
      <c r="C7" s="2" t="s">
        <v>984</v>
      </c>
      <c r="D7" s="2" t="s">
        <v>987</v>
      </c>
    </row>
    <row r="8" customFormat="false" ht="11.25" hidden="false" customHeight="false" outlineLevel="0" collapsed="false">
      <c r="A8" s="2" t="n">
        <v>7</v>
      </c>
      <c r="B8" s="2" t="s">
        <v>984</v>
      </c>
      <c r="C8" s="2" t="s">
        <v>988</v>
      </c>
      <c r="D8" s="2" t="s">
        <v>989</v>
      </c>
    </row>
    <row r="9" customFormat="false" ht="11.25" hidden="false" customHeight="false" outlineLevel="0" collapsed="false">
      <c r="A9" s="2" t="n">
        <v>8</v>
      </c>
      <c r="B9" s="2" t="s">
        <v>984</v>
      </c>
      <c r="C9" s="2" t="s">
        <v>990</v>
      </c>
      <c r="D9" s="2" t="s">
        <v>991</v>
      </c>
    </row>
    <row r="10" customFormat="false" ht="11.25" hidden="false" customHeight="false" outlineLevel="0" collapsed="false">
      <c r="A10" s="2" t="n">
        <v>9</v>
      </c>
      <c r="B10" s="2" t="s">
        <v>984</v>
      </c>
      <c r="C10" s="2" t="s">
        <v>992</v>
      </c>
      <c r="D10" s="2" t="s">
        <v>993</v>
      </c>
    </row>
    <row r="11" customFormat="false" ht="11.25" hidden="false" customHeight="false" outlineLevel="0" collapsed="false">
      <c r="A11" s="2" t="n">
        <v>10</v>
      </c>
      <c r="B11" s="2" t="s">
        <v>984</v>
      </c>
      <c r="C11" s="2" t="s">
        <v>994</v>
      </c>
      <c r="D11" s="2" t="s">
        <v>995</v>
      </c>
    </row>
    <row r="12" customFormat="false" ht="11.25" hidden="false" customHeight="false" outlineLevel="0" collapsed="false">
      <c r="A12" s="2" t="n">
        <v>11</v>
      </c>
      <c r="B12" s="2" t="s">
        <v>996</v>
      </c>
      <c r="C12" s="2" t="s">
        <v>996</v>
      </c>
      <c r="D12" s="2" t="s">
        <v>997</v>
      </c>
    </row>
    <row r="13" customFormat="false" ht="11.25" hidden="false" customHeight="false" outlineLevel="0" collapsed="false">
      <c r="A13" s="2" t="n">
        <v>12</v>
      </c>
      <c r="B13" s="2" t="s">
        <v>996</v>
      </c>
      <c r="C13" s="2" t="s">
        <v>998</v>
      </c>
      <c r="D13" s="2" t="s">
        <v>999</v>
      </c>
    </row>
    <row r="14" customFormat="false" ht="11.25" hidden="false" customHeight="false" outlineLevel="0" collapsed="false">
      <c r="A14" s="2" t="n">
        <v>13</v>
      </c>
      <c r="B14" s="2" t="s">
        <v>996</v>
      </c>
      <c r="C14" s="2" t="s">
        <v>1000</v>
      </c>
      <c r="D14" s="2" t="s">
        <v>1001</v>
      </c>
    </row>
    <row r="15" customFormat="false" ht="11.25" hidden="false" customHeight="false" outlineLevel="0" collapsed="false">
      <c r="A15" s="2" t="n">
        <v>14</v>
      </c>
      <c r="B15" s="2" t="s">
        <v>996</v>
      </c>
      <c r="C15" s="2" t="s">
        <v>1002</v>
      </c>
      <c r="D15" s="2" t="s">
        <v>1003</v>
      </c>
    </row>
    <row r="16" customFormat="false" ht="11.25" hidden="false" customHeight="false" outlineLevel="0" collapsed="false">
      <c r="A16" s="2" t="n">
        <v>15</v>
      </c>
      <c r="B16" s="2" t="s">
        <v>1004</v>
      </c>
      <c r="C16" s="2" t="s">
        <v>1005</v>
      </c>
      <c r="D16" s="2" t="s">
        <v>1006</v>
      </c>
    </row>
    <row r="17" customFormat="false" ht="11.25" hidden="false" customHeight="false" outlineLevel="0" collapsed="false">
      <c r="A17" s="2" t="n">
        <v>16</v>
      </c>
      <c r="B17" s="2" t="s">
        <v>1004</v>
      </c>
      <c r="C17" s="2" t="s">
        <v>1004</v>
      </c>
      <c r="D17" s="2" t="s">
        <v>1007</v>
      </c>
    </row>
    <row r="18" customFormat="false" ht="11.25" hidden="false" customHeight="false" outlineLevel="0" collapsed="false">
      <c r="A18" s="2" t="n">
        <v>17</v>
      </c>
      <c r="B18" s="2" t="s">
        <v>1004</v>
      </c>
      <c r="C18" s="2" t="s">
        <v>1008</v>
      </c>
      <c r="D18" s="2" t="s">
        <v>1009</v>
      </c>
    </row>
    <row r="19" customFormat="false" ht="11.25" hidden="false" customHeight="false" outlineLevel="0" collapsed="false">
      <c r="A19" s="2" t="n">
        <v>18</v>
      </c>
      <c r="B19" s="2" t="s">
        <v>1004</v>
      </c>
      <c r="C19" s="2" t="s">
        <v>1010</v>
      </c>
      <c r="D19" s="2" t="s">
        <v>1011</v>
      </c>
    </row>
    <row r="20" customFormat="false" ht="11.25" hidden="false" customHeight="false" outlineLevel="0" collapsed="false">
      <c r="A20" s="2" t="n">
        <v>19</v>
      </c>
      <c r="B20" s="2" t="s">
        <v>1004</v>
      </c>
      <c r="C20" s="2" t="s">
        <v>1012</v>
      </c>
      <c r="D20" s="2" t="s">
        <v>1013</v>
      </c>
    </row>
    <row r="21" customFormat="false" ht="11.25" hidden="false" customHeight="false" outlineLevel="0" collapsed="false">
      <c r="A21" s="2" t="n">
        <v>20</v>
      </c>
      <c r="B21" s="2" t="s">
        <v>1004</v>
      </c>
      <c r="C21" s="2" t="s">
        <v>1014</v>
      </c>
      <c r="D21" s="2" t="s">
        <v>1015</v>
      </c>
    </row>
    <row r="22" customFormat="false" ht="11.25" hidden="false" customHeight="false" outlineLevel="0" collapsed="false">
      <c r="A22" s="2" t="n">
        <v>21</v>
      </c>
      <c r="B22" s="2" t="s">
        <v>1016</v>
      </c>
      <c r="C22" s="2" t="s">
        <v>1017</v>
      </c>
      <c r="D22" s="2" t="s">
        <v>1018</v>
      </c>
    </row>
    <row r="23" customFormat="false" ht="11.25" hidden="false" customHeight="false" outlineLevel="0" collapsed="false">
      <c r="A23" s="2" t="n">
        <v>22</v>
      </c>
      <c r="B23" s="2" t="s">
        <v>1016</v>
      </c>
      <c r="C23" s="2" t="s">
        <v>1016</v>
      </c>
      <c r="D23" s="2" t="s">
        <v>1019</v>
      </c>
    </row>
    <row r="24" customFormat="false" ht="11.25" hidden="false" customHeight="false" outlineLevel="0" collapsed="false">
      <c r="A24" s="2" t="n">
        <v>23</v>
      </c>
      <c r="B24" s="2" t="s">
        <v>1016</v>
      </c>
      <c r="C24" s="2" t="s">
        <v>1020</v>
      </c>
      <c r="D24" s="2" t="s">
        <v>1021</v>
      </c>
    </row>
    <row r="25" customFormat="false" ht="11.25" hidden="false" customHeight="false" outlineLevel="0" collapsed="false">
      <c r="A25" s="2" t="n">
        <v>24</v>
      </c>
      <c r="B25" s="2" t="s">
        <v>1016</v>
      </c>
      <c r="C25" s="2" t="s">
        <v>1022</v>
      </c>
      <c r="D25" s="2" t="s">
        <v>1023</v>
      </c>
    </row>
    <row r="26" customFormat="false" ht="11.25" hidden="false" customHeight="false" outlineLevel="0" collapsed="false">
      <c r="A26" s="2" t="n">
        <v>25</v>
      </c>
      <c r="B26" s="2" t="s">
        <v>1016</v>
      </c>
      <c r="C26" s="2" t="s">
        <v>1024</v>
      </c>
      <c r="D26" s="2" t="s">
        <v>1025</v>
      </c>
    </row>
    <row r="27" customFormat="false" ht="11.25" hidden="false" customHeight="false" outlineLevel="0" collapsed="false">
      <c r="A27" s="2" t="n">
        <v>26</v>
      </c>
      <c r="B27" s="2" t="s">
        <v>1026</v>
      </c>
      <c r="C27" s="2" t="s">
        <v>1027</v>
      </c>
      <c r="D27" s="2" t="s">
        <v>1028</v>
      </c>
    </row>
    <row r="28" customFormat="false" ht="11.25" hidden="false" customHeight="false" outlineLevel="0" collapsed="false">
      <c r="A28" s="2" t="n">
        <v>27</v>
      </c>
      <c r="B28" s="2" t="s">
        <v>1026</v>
      </c>
      <c r="C28" s="2" t="s">
        <v>1029</v>
      </c>
      <c r="D28" s="2" t="s">
        <v>1030</v>
      </c>
    </row>
    <row r="29" customFormat="false" ht="11.25" hidden="false" customHeight="false" outlineLevel="0" collapsed="false">
      <c r="A29" s="2" t="n">
        <v>28</v>
      </c>
      <c r="B29" s="2" t="s">
        <v>1026</v>
      </c>
      <c r="C29" s="2" t="s">
        <v>1031</v>
      </c>
      <c r="D29" s="2" t="s">
        <v>1032</v>
      </c>
    </row>
    <row r="30" customFormat="false" ht="11.25" hidden="false" customHeight="false" outlineLevel="0" collapsed="false">
      <c r="A30" s="2" t="n">
        <v>29</v>
      </c>
      <c r="B30" s="2" t="s">
        <v>1026</v>
      </c>
      <c r="C30" s="2" t="s">
        <v>1026</v>
      </c>
      <c r="D30" s="2" t="s">
        <v>1033</v>
      </c>
    </row>
    <row r="31" customFormat="false" ht="11.25" hidden="false" customHeight="false" outlineLevel="0" collapsed="false">
      <c r="A31" s="2" t="n">
        <v>30</v>
      </c>
      <c r="B31" s="2" t="s">
        <v>1026</v>
      </c>
      <c r="C31" s="2" t="s">
        <v>1034</v>
      </c>
      <c r="D31" s="2" t="s">
        <v>1035</v>
      </c>
    </row>
    <row r="32" customFormat="false" ht="11.25" hidden="false" customHeight="false" outlineLevel="0" collapsed="false">
      <c r="A32" s="2" t="n">
        <v>31</v>
      </c>
      <c r="B32" s="2" t="s">
        <v>1036</v>
      </c>
      <c r="C32" s="2" t="s">
        <v>1037</v>
      </c>
      <c r="D32" s="2" t="s">
        <v>1038</v>
      </c>
    </row>
    <row r="33" customFormat="false" ht="11.25" hidden="false" customHeight="false" outlineLevel="0" collapsed="false">
      <c r="A33" s="2" t="n">
        <v>32</v>
      </c>
      <c r="B33" s="2" t="s">
        <v>1036</v>
      </c>
      <c r="C33" s="2" t="s">
        <v>1036</v>
      </c>
      <c r="D33" s="2" t="s">
        <v>1039</v>
      </c>
    </row>
    <row r="34" customFormat="false" ht="11.25" hidden="false" customHeight="false" outlineLevel="0" collapsed="false">
      <c r="A34" s="2" t="n">
        <v>33</v>
      </c>
      <c r="B34" s="2" t="s">
        <v>1036</v>
      </c>
      <c r="C34" s="2" t="s">
        <v>1040</v>
      </c>
      <c r="D34" s="2" t="s">
        <v>1041</v>
      </c>
    </row>
    <row r="35" customFormat="false" ht="11.25" hidden="false" customHeight="false" outlineLevel="0" collapsed="false">
      <c r="A35" s="2" t="n">
        <v>34</v>
      </c>
      <c r="B35" s="2" t="s">
        <v>1036</v>
      </c>
      <c r="C35" s="2" t="s">
        <v>1042</v>
      </c>
      <c r="D35" s="2" t="s">
        <v>1043</v>
      </c>
    </row>
    <row r="36" customFormat="false" ht="11.25" hidden="false" customHeight="false" outlineLevel="0" collapsed="false">
      <c r="A36" s="2" t="n">
        <v>35</v>
      </c>
      <c r="B36" s="2" t="s">
        <v>1044</v>
      </c>
      <c r="C36" s="2" t="s">
        <v>1045</v>
      </c>
      <c r="D36" s="2" t="s">
        <v>1046</v>
      </c>
    </row>
    <row r="37" customFormat="false" ht="11.25" hidden="false" customHeight="false" outlineLevel="0" collapsed="false">
      <c r="A37" s="2" t="n">
        <v>36</v>
      </c>
      <c r="B37" s="2" t="s">
        <v>1044</v>
      </c>
      <c r="C37" s="2" t="s">
        <v>1047</v>
      </c>
      <c r="D37" s="2" t="s">
        <v>1048</v>
      </c>
    </row>
    <row r="38" customFormat="false" ht="11.25" hidden="false" customHeight="false" outlineLevel="0" collapsed="false">
      <c r="A38" s="2" t="n">
        <v>37</v>
      </c>
      <c r="B38" s="2" t="s">
        <v>1044</v>
      </c>
      <c r="C38" s="2" t="s">
        <v>1044</v>
      </c>
      <c r="D38" s="2" t="s">
        <v>1049</v>
      </c>
    </row>
    <row r="39" customFormat="false" ht="11.25" hidden="false" customHeight="false" outlineLevel="0" collapsed="false">
      <c r="A39" s="2" t="n">
        <v>38</v>
      </c>
      <c r="B39" s="2" t="s">
        <v>1044</v>
      </c>
      <c r="C39" s="2" t="s">
        <v>1050</v>
      </c>
      <c r="D39" s="2" t="s">
        <v>1051</v>
      </c>
    </row>
    <row r="40" customFormat="false" ht="11.25" hidden="false" customHeight="false" outlineLevel="0" collapsed="false">
      <c r="A40" s="2" t="n">
        <v>39</v>
      </c>
      <c r="B40" s="2" t="s">
        <v>1044</v>
      </c>
      <c r="C40" s="2" t="s">
        <v>1052</v>
      </c>
      <c r="D40" s="2" t="s">
        <v>1053</v>
      </c>
    </row>
    <row r="41" customFormat="false" ht="11.25" hidden="false" customHeight="false" outlineLevel="0" collapsed="false">
      <c r="A41" s="2" t="n">
        <v>40</v>
      </c>
      <c r="B41" s="2" t="s">
        <v>1054</v>
      </c>
      <c r="C41" s="2" t="s">
        <v>1055</v>
      </c>
      <c r="D41" s="2" t="s">
        <v>1056</v>
      </c>
    </row>
    <row r="42" customFormat="false" ht="11.25" hidden="false" customHeight="false" outlineLevel="0" collapsed="false">
      <c r="A42" s="2" t="n">
        <v>41</v>
      </c>
      <c r="B42" s="2" t="s">
        <v>1054</v>
      </c>
      <c r="C42" s="2" t="s">
        <v>1057</v>
      </c>
      <c r="D42" s="2" t="s">
        <v>1058</v>
      </c>
    </row>
    <row r="43" customFormat="false" ht="11.25" hidden="false" customHeight="false" outlineLevel="0" collapsed="false">
      <c r="A43" s="2" t="n">
        <v>42</v>
      </c>
      <c r="B43" s="2" t="s">
        <v>1054</v>
      </c>
      <c r="C43" s="2" t="s">
        <v>1054</v>
      </c>
      <c r="D43" s="2" t="s">
        <v>1059</v>
      </c>
    </row>
    <row r="44" customFormat="false" ht="11.25" hidden="false" customHeight="false" outlineLevel="0" collapsed="false">
      <c r="A44" s="2" t="n">
        <v>43</v>
      </c>
      <c r="B44" s="2" t="s">
        <v>1054</v>
      </c>
      <c r="C44" s="2" t="s">
        <v>1060</v>
      </c>
      <c r="D44" s="2" t="s">
        <v>1061</v>
      </c>
    </row>
    <row r="45" customFormat="false" ht="11.25" hidden="false" customHeight="false" outlineLevel="0" collapsed="false">
      <c r="A45" s="2" t="n">
        <v>44</v>
      </c>
      <c r="B45" s="2" t="s">
        <v>1062</v>
      </c>
      <c r="C45" s="2" t="s">
        <v>1063</v>
      </c>
      <c r="D45" s="2" t="s">
        <v>1064</v>
      </c>
    </row>
    <row r="46" customFormat="false" ht="11.25" hidden="false" customHeight="false" outlineLevel="0" collapsed="false">
      <c r="A46" s="2" t="n">
        <v>45</v>
      </c>
      <c r="B46" s="2" t="s">
        <v>1062</v>
      </c>
      <c r="C46" s="2" t="s">
        <v>1065</v>
      </c>
      <c r="D46" s="2" t="s">
        <v>1066</v>
      </c>
    </row>
    <row r="47" customFormat="false" ht="11.25" hidden="false" customHeight="false" outlineLevel="0" collapsed="false">
      <c r="A47" s="2" t="n">
        <v>46</v>
      </c>
      <c r="B47" s="2" t="s">
        <v>1062</v>
      </c>
      <c r="C47" s="2" t="s">
        <v>1062</v>
      </c>
      <c r="D47" s="2" t="s">
        <v>1067</v>
      </c>
    </row>
    <row r="48" customFormat="false" ht="11.25" hidden="false" customHeight="false" outlineLevel="0" collapsed="false">
      <c r="A48" s="2" t="n">
        <v>47</v>
      </c>
      <c r="B48" s="2" t="s">
        <v>1062</v>
      </c>
      <c r="C48" s="2" t="s">
        <v>1068</v>
      </c>
      <c r="D48" s="2" t="s">
        <v>1069</v>
      </c>
    </row>
    <row r="49" customFormat="false" ht="11.25" hidden="false" customHeight="false" outlineLevel="0" collapsed="false">
      <c r="A49" s="2" t="n">
        <v>48</v>
      </c>
      <c r="B49" s="2" t="s">
        <v>1070</v>
      </c>
      <c r="C49" s="2" t="s">
        <v>1071</v>
      </c>
      <c r="D49" s="2" t="s">
        <v>1072</v>
      </c>
    </row>
    <row r="50" customFormat="false" ht="11.25" hidden="false" customHeight="false" outlineLevel="0" collapsed="false">
      <c r="A50" s="2" t="n">
        <v>49</v>
      </c>
      <c r="B50" s="2" t="s">
        <v>1070</v>
      </c>
      <c r="C50" s="2" t="s">
        <v>1070</v>
      </c>
      <c r="D50" s="2" t="s">
        <v>1073</v>
      </c>
    </row>
    <row r="51" customFormat="false" ht="11.25" hidden="false" customHeight="false" outlineLevel="0" collapsed="false">
      <c r="A51" s="2" t="n">
        <v>50</v>
      </c>
      <c r="B51" s="2" t="s">
        <v>1070</v>
      </c>
      <c r="C51" s="2" t="s">
        <v>1074</v>
      </c>
      <c r="D51" s="2" t="s">
        <v>1075</v>
      </c>
    </row>
    <row r="52" customFormat="false" ht="11.25" hidden="false" customHeight="false" outlineLevel="0" collapsed="false">
      <c r="A52" s="2" t="n">
        <v>51</v>
      </c>
      <c r="B52" s="2" t="s">
        <v>1070</v>
      </c>
      <c r="C52" s="2" t="s">
        <v>1076</v>
      </c>
      <c r="D52" s="2" t="s">
        <v>1077</v>
      </c>
    </row>
    <row r="53" customFormat="false" ht="11.25" hidden="false" customHeight="false" outlineLevel="0" collapsed="false">
      <c r="A53" s="2" t="n">
        <v>52</v>
      </c>
      <c r="B53" s="2" t="s">
        <v>1078</v>
      </c>
      <c r="C53" s="2" t="s">
        <v>1079</v>
      </c>
      <c r="D53" s="2" t="s">
        <v>1080</v>
      </c>
    </row>
    <row r="54" customFormat="false" ht="11.25" hidden="false" customHeight="false" outlineLevel="0" collapsed="false">
      <c r="A54" s="2" t="n">
        <v>53</v>
      </c>
      <c r="B54" s="2" t="s">
        <v>1078</v>
      </c>
      <c r="C54" s="2" t="s">
        <v>1081</v>
      </c>
      <c r="D54" s="2" t="s">
        <v>1082</v>
      </c>
    </row>
    <row r="55" customFormat="false" ht="11.25" hidden="false" customHeight="false" outlineLevel="0" collapsed="false">
      <c r="A55" s="2" t="n">
        <v>54</v>
      </c>
      <c r="B55" s="2" t="s">
        <v>1078</v>
      </c>
      <c r="C55" s="2" t="s">
        <v>1031</v>
      </c>
      <c r="D55" s="2" t="s">
        <v>1083</v>
      </c>
    </row>
    <row r="56" customFormat="false" ht="11.25" hidden="false" customHeight="false" outlineLevel="0" collapsed="false">
      <c r="A56" s="2" t="n">
        <v>55</v>
      </c>
      <c r="B56" s="2" t="s">
        <v>1078</v>
      </c>
      <c r="C56" s="2" t="s">
        <v>1084</v>
      </c>
      <c r="D56" s="2" t="s">
        <v>1085</v>
      </c>
    </row>
    <row r="57" customFormat="false" ht="11.25" hidden="false" customHeight="false" outlineLevel="0" collapsed="false">
      <c r="A57" s="2" t="n">
        <v>56</v>
      </c>
      <c r="B57" s="2" t="s">
        <v>1078</v>
      </c>
      <c r="C57" s="2" t="s">
        <v>1078</v>
      </c>
      <c r="D57" s="2" t="s">
        <v>1086</v>
      </c>
    </row>
    <row r="58" customFormat="false" ht="11.25" hidden="false" customHeight="false" outlineLevel="0" collapsed="false">
      <c r="A58" s="2" t="n">
        <v>57</v>
      </c>
      <c r="B58" s="2" t="s">
        <v>1078</v>
      </c>
      <c r="C58" s="2" t="s">
        <v>1074</v>
      </c>
      <c r="D58" s="2" t="s">
        <v>1087</v>
      </c>
    </row>
    <row r="59" customFormat="false" ht="11.25" hidden="false" customHeight="false" outlineLevel="0" collapsed="false">
      <c r="A59" s="2" t="n">
        <v>58</v>
      </c>
      <c r="B59" s="2" t="s">
        <v>97</v>
      </c>
      <c r="C59" s="2" t="s">
        <v>1088</v>
      </c>
      <c r="D59" s="2" t="s">
        <v>1089</v>
      </c>
    </row>
    <row r="60" customFormat="false" ht="11.25" hidden="false" customHeight="false" outlineLevel="0" collapsed="false">
      <c r="A60" s="2" t="n">
        <v>59</v>
      </c>
      <c r="B60" s="2" t="s">
        <v>97</v>
      </c>
      <c r="C60" s="2" t="s">
        <v>1090</v>
      </c>
      <c r="D60" s="2" t="s">
        <v>1091</v>
      </c>
    </row>
    <row r="61" customFormat="false" ht="11.25" hidden="false" customHeight="false" outlineLevel="0" collapsed="false">
      <c r="A61" s="2" t="n">
        <v>60</v>
      </c>
      <c r="B61" s="2" t="s">
        <v>97</v>
      </c>
      <c r="C61" s="2" t="s">
        <v>1092</v>
      </c>
      <c r="D61" s="2" t="s">
        <v>1093</v>
      </c>
    </row>
    <row r="62" customFormat="false" ht="11.25" hidden="false" customHeight="false" outlineLevel="0" collapsed="false">
      <c r="A62" s="2" t="n">
        <v>61</v>
      </c>
      <c r="B62" s="2" t="s">
        <v>97</v>
      </c>
      <c r="C62" s="2" t="s">
        <v>1094</v>
      </c>
      <c r="D62" s="2" t="s">
        <v>1095</v>
      </c>
    </row>
    <row r="63" customFormat="false" ht="11.25" hidden="false" customHeight="false" outlineLevel="0" collapsed="false">
      <c r="A63" s="2" t="n">
        <v>62</v>
      </c>
      <c r="B63" s="2" t="s">
        <v>97</v>
      </c>
      <c r="C63" s="2" t="s">
        <v>97</v>
      </c>
      <c r="D63" s="2" t="s">
        <v>1096</v>
      </c>
    </row>
    <row r="64" customFormat="false" ht="11.25" hidden="false" customHeight="false" outlineLevel="0" collapsed="false">
      <c r="A64" s="2" t="n">
        <v>63</v>
      </c>
      <c r="B64" s="2" t="s">
        <v>97</v>
      </c>
      <c r="C64" s="2" t="s">
        <v>98</v>
      </c>
      <c r="D64" s="2" t="s">
        <v>99</v>
      </c>
    </row>
    <row r="65" customFormat="false" ht="11.25" hidden="false" customHeight="false" outlineLevel="0" collapsed="false">
      <c r="A65" s="2" t="n">
        <v>64</v>
      </c>
      <c r="B65" s="2" t="s">
        <v>1097</v>
      </c>
      <c r="C65" s="2" t="s">
        <v>1098</v>
      </c>
      <c r="D65" s="2" t="s">
        <v>1099</v>
      </c>
    </row>
    <row r="66" customFormat="false" ht="11.25" hidden="false" customHeight="false" outlineLevel="0" collapsed="false">
      <c r="A66" s="2" t="n">
        <v>65</v>
      </c>
      <c r="B66" s="2" t="s">
        <v>1097</v>
      </c>
      <c r="C66" s="2" t="s">
        <v>1047</v>
      </c>
      <c r="D66" s="2" t="s">
        <v>1100</v>
      </c>
    </row>
    <row r="67" customFormat="false" ht="11.25" hidden="false" customHeight="false" outlineLevel="0" collapsed="false">
      <c r="A67" s="2" t="n">
        <v>66</v>
      </c>
      <c r="B67" s="2" t="s">
        <v>1097</v>
      </c>
      <c r="C67" s="2" t="s">
        <v>1101</v>
      </c>
      <c r="D67" s="2" t="s">
        <v>1102</v>
      </c>
    </row>
    <row r="68" customFormat="false" ht="11.25" hidden="false" customHeight="false" outlineLevel="0" collapsed="false">
      <c r="A68" s="2" t="n">
        <v>67</v>
      </c>
      <c r="B68" s="2" t="s">
        <v>1097</v>
      </c>
      <c r="C68" s="2" t="s">
        <v>1103</v>
      </c>
      <c r="D68" s="2" t="s">
        <v>1104</v>
      </c>
    </row>
    <row r="69" customFormat="false" ht="11.25" hidden="false" customHeight="false" outlineLevel="0" collapsed="false">
      <c r="A69" s="2" t="n">
        <v>68</v>
      </c>
      <c r="B69" s="2" t="s">
        <v>1097</v>
      </c>
      <c r="C69" s="2" t="s">
        <v>1105</v>
      </c>
      <c r="D69" s="2" t="s">
        <v>1106</v>
      </c>
    </row>
    <row r="70" customFormat="false" ht="11.25" hidden="false" customHeight="false" outlineLevel="0" collapsed="false">
      <c r="A70" s="2" t="n">
        <v>69</v>
      </c>
      <c r="B70" s="2" t="s">
        <v>1097</v>
      </c>
      <c r="C70" s="2" t="s">
        <v>1107</v>
      </c>
      <c r="D70" s="2" t="s">
        <v>1108</v>
      </c>
    </row>
    <row r="71" customFormat="false" ht="11.25" hidden="false" customHeight="false" outlineLevel="0" collapsed="false">
      <c r="A71" s="2" t="n">
        <v>70</v>
      </c>
      <c r="B71" s="2" t="s">
        <v>1097</v>
      </c>
      <c r="C71" s="2" t="s">
        <v>1109</v>
      </c>
      <c r="D71" s="2" t="s">
        <v>1110</v>
      </c>
    </row>
    <row r="72" customFormat="false" ht="11.25" hidden="false" customHeight="false" outlineLevel="0" collapsed="false">
      <c r="A72" s="2" t="n">
        <v>71</v>
      </c>
      <c r="B72" s="2" t="s">
        <v>1097</v>
      </c>
      <c r="C72" s="2" t="s">
        <v>1052</v>
      </c>
      <c r="D72" s="2" t="s">
        <v>1111</v>
      </c>
    </row>
    <row r="73" customFormat="false" ht="11.25" hidden="false" customHeight="false" outlineLevel="0" collapsed="false">
      <c r="A73" s="2" t="n">
        <v>72</v>
      </c>
      <c r="B73" s="2" t="s">
        <v>1097</v>
      </c>
      <c r="C73" s="2" t="s">
        <v>1112</v>
      </c>
      <c r="D73" s="2" t="s">
        <v>1113</v>
      </c>
    </row>
    <row r="74" customFormat="false" ht="11.25" hidden="false" customHeight="false" outlineLevel="0" collapsed="false">
      <c r="A74" s="2" t="n">
        <v>73</v>
      </c>
      <c r="B74" s="2" t="s">
        <v>1097</v>
      </c>
      <c r="C74" s="2" t="s">
        <v>1097</v>
      </c>
      <c r="D74" s="2" t="s">
        <v>1114</v>
      </c>
    </row>
    <row r="75" customFormat="false" ht="11.25" hidden="false" customHeight="false" outlineLevel="0" collapsed="false">
      <c r="A75" s="2" t="n">
        <v>74</v>
      </c>
      <c r="B75" s="2" t="s">
        <v>1097</v>
      </c>
      <c r="C75" s="2" t="s">
        <v>1115</v>
      </c>
      <c r="D75" s="2" t="s">
        <v>1116</v>
      </c>
    </row>
    <row r="76" customFormat="false" ht="11.25" hidden="false" customHeight="false" outlineLevel="0" collapsed="false">
      <c r="A76" s="2" t="n">
        <v>75</v>
      </c>
      <c r="B76" s="2" t="s">
        <v>1097</v>
      </c>
      <c r="C76" s="2" t="s">
        <v>1117</v>
      </c>
      <c r="D76" s="2" t="s">
        <v>1118</v>
      </c>
    </row>
    <row r="77" customFormat="false" ht="11.25" hidden="false" customHeight="false" outlineLevel="0" collapsed="false">
      <c r="A77" s="2" t="n">
        <v>76</v>
      </c>
      <c r="B77" s="2" t="s">
        <v>1119</v>
      </c>
      <c r="C77" s="2" t="s">
        <v>1120</v>
      </c>
      <c r="D77" s="2" t="s">
        <v>1121</v>
      </c>
    </row>
    <row r="78" customFormat="false" ht="11.25" hidden="false" customHeight="false" outlineLevel="0" collapsed="false">
      <c r="A78" s="2" t="n">
        <v>77</v>
      </c>
      <c r="B78" s="2" t="s">
        <v>1119</v>
      </c>
      <c r="C78" s="2" t="s">
        <v>1122</v>
      </c>
      <c r="D78" s="2" t="s">
        <v>1123</v>
      </c>
    </row>
    <row r="79" customFormat="false" ht="11.25" hidden="false" customHeight="false" outlineLevel="0" collapsed="false">
      <c r="A79" s="2" t="n">
        <v>78</v>
      </c>
      <c r="B79" s="2" t="s">
        <v>1119</v>
      </c>
      <c r="C79" s="2" t="s">
        <v>1124</v>
      </c>
      <c r="D79" s="2" t="s">
        <v>1125</v>
      </c>
    </row>
    <row r="80" customFormat="false" ht="11.25" hidden="false" customHeight="false" outlineLevel="0" collapsed="false">
      <c r="A80" s="2" t="n">
        <v>79</v>
      </c>
      <c r="B80" s="2" t="s">
        <v>1119</v>
      </c>
      <c r="C80" s="2" t="s">
        <v>1126</v>
      </c>
      <c r="D80" s="2" t="s">
        <v>1127</v>
      </c>
    </row>
    <row r="81" customFormat="false" ht="11.25" hidden="false" customHeight="false" outlineLevel="0" collapsed="false">
      <c r="A81" s="2" t="n">
        <v>80</v>
      </c>
      <c r="B81" s="2" t="s">
        <v>1119</v>
      </c>
      <c r="C81" s="2" t="s">
        <v>1119</v>
      </c>
      <c r="D81" s="2" t="s">
        <v>1128</v>
      </c>
    </row>
    <row r="82" customFormat="false" ht="11.25" hidden="false" customHeight="false" outlineLevel="0" collapsed="false">
      <c r="A82" s="2" t="n">
        <v>81</v>
      </c>
      <c r="B82" s="2" t="s">
        <v>1119</v>
      </c>
      <c r="C82" s="2" t="s">
        <v>1129</v>
      </c>
      <c r="D82" s="2" t="s">
        <v>1130</v>
      </c>
    </row>
    <row r="83" customFormat="false" ht="11.25" hidden="false" customHeight="false" outlineLevel="0" collapsed="false">
      <c r="A83" s="2" t="n">
        <v>82</v>
      </c>
      <c r="B83" s="2" t="s">
        <v>101</v>
      </c>
      <c r="C83" s="2" t="s">
        <v>1131</v>
      </c>
      <c r="D83" s="2" t="s">
        <v>1132</v>
      </c>
    </row>
    <row r="84" customFormat="false" ht="11.25" hidden="false" customHeight="false" outlineLevel="0" collapsed="false">
      <c r="A84" s="2" t="n">
        <v>83</v>
      </c>
      <c r="B84" s="2" t="s">
        <v>101</v>
      </c>
      <c r="C84" s="2" t="s">
        <v>1133</v>
      </c>
      <c r="D84" s="2" t="s">
        <v>1134</v>
      </c>
    </row>
    <row r="85" customFormat="false" ht="11.25" hidden="false" customHeight="false" outlineLevel="0" collapsed="false">
      <c r="A85" s="2" t="n">
        <v>84</v>
      </c>
      <c r="B85" s="2" t="s">
        <v>101</v>
      </c>
      <c r="C85" s="2" t="s">
        <v>1135</v>
      </c>
      <c r="D85" s="2" t="s">
        <v>1136</v>
      </c>
    </row>
    <row r="86" customFormat="false" ht="11.25" hidden="false" customHeight="false" outlineLevel="0" collapsed="false">
      <c r="A86" s="2" t="n">
        <v>85</v>
      </c>
      <c r="B86" s="2" t="s">
        <v>101</v>
      </c>
      <c r="C86" s="2" t="s">
        <v>1137</v>
      </c>
      <c r="D86" s="2" t="s">
        <v>1138</v>
      </c>
    </row>
    <row r="87" customFormat="false" ht="11.25" hidden="false" customHeight="false" outlineLevel="0" collapsed="false">
      <c r="A87" s="2" t="n">
        <v>86</v>
      </c>
      <c r="B87" s="2" t="s">
        <v>101</v>
      </c>
      <c r="C87" s="2" t="s">
        <v>1139</v>
      </c>
      <c r="D87" s="2" t="s">
        <v>1140</v>
      </c>
    </row>
    <row r="88" customFormat="false" ht="11.25" hidden="false" customHeight="false" outlineLevel="0" collapsed="false">
      <c r="A88" s="2" t="n">
        <v>87</v>
      </c>
      <c r="B88" s="2" t="s">
        <v>101</v>
      </c>
      <c r="C88" s="2" t="s">
        <v>101</v>
      </c>
      <c r="D88" s="2" t="s">
        <v>102</v>
      </c>
    </row>
    <row r="89" customFormat="false" ht="11.25" hidden="false" customHeight="false" outlineLevel="0" collapsed="false">
      <c r="A89" s="2" t="n">
        <v>88</v>
      </c>
      <c r="B89" s="2" t="s">
        <v>101</v>
      </c>
      <c r="C89" s="2" t="s">
        <v>1141</v>
      </c>
      <c r="D89" s="2" t="s">
        <v>1142</v>
      </c>
    </row>
    <row r="90" customFormat="false" ht="11.25" hidden="false" customHeight="false" outlineLevel="0" collapsed="false">
      <c r="A90" s="2" t="n">
        <v>89</v>
      </c>
      <c r="B90" s="2" t="s">
        <v>1143</v>
      </c>
      <c r="C90" s="2" t="s">
        <v>1144</v>
      </c>
      <c r="D90" s="2" t="s">
        <v>1145</v>
      </c>
    </row>
    <row r="91" customFormat="false" ht="11.25" hidden="false" customHeight="false" outlineLevel="0" collapsed="false">
      <c r="A91" s="2" t="n">
        <v>90</v>
      </c>
      <c r="B91" s="2" t="s">
        <v>1143</v>
      </c>
      <c r="C91" s="2" t="s">
        <v>1146</v>
      </c>
      <c r="D91" s="2" t="s">
        <v>1147</v>
      </c>
    </row>
    <row r="92" customFormat="false" ht="11.25" hidden="false" customHeight="false" outlineLevel="0" collapsed="false">
      <c r="A92" s="2" t="n">
        <v>91</v>
      </c>
      <c r="B92" s="2" t="s">
        <v>1143</v>
      </c>
      <c r="C92" s="2" t="s">
        <v>1148</v>
      </c>
      <c r="D92" s="2" t="s">
        <v>1149</v>
      </c>
    </row>
    <row r="93" customFormat="false" ht="11.25" hidden="false" customHeight="false" outlineLevel="0" collapsed="false">
      <c r="A93" s="2" t="n">
        <v>92</v>
      </c>
      <c r="B93" s="2" t="s">
        <v>1143</v>
      </c>
      <c r="C93" s="2" t="s">
        <v>1150</v>
      </c>
      <c r="D93" s="2" t="s">
        <v>1151</v>
      </c>
    </row>
    <row r="94" customFormat="false" ht="11.25" hidden="false" customHeight="false" outlineLevel="0" collapsed="false">
      <c r="A94" s="2" t="n">
        <v>93</v>
      </c>
      <c r="B94" s="2" t="s">
        <v>1143</v>
      </c>
      <c r="C94" s="2" t="s">
        <v>1152</v>
      </c>
      <c r="D94" s="2" t="s">
        <v>1153</v>
      </c>
    </row>
    <row r="95" customFormat="false" ht="11.25" hidden="false" customHeight="false" outlineLevel="0" collapsed="false">
      <c r="A95" s="2" t="n">
        <v>94</v>
      </c>
      <c r="B95" s="2" t="s">
        <v>1143</v>
      </c>
      <c r="C95" s="2" t="s">
        <v>1154</v>
      </c>
      <c r="D95" s="2" t="s">
        <v>1155</v>
      </c>
    </row>
    <row r="96" customFormat="false" ht="11.25" hidden="false" customHeight="false" outlineLevel="0" collapsed="false">
      <c r="A96" s="2" t="n">
        <v>95</v>
      </c>
      <c r="B96" s="2" t="s">
        <v>1143</v>
      </c>
      <c r="C96" s="2" t="s">
        <v>1060</v>
      </c>
      <c r="D96" s="2" t="s">
        <v>1156</v>
      </c>
    </row>
    <row r="97" customFormat="false" ht="11.25" hidden="false" customHeight="false" outlineLevel="0" collapsed="false">
      <c r="A97" s="2" t="n">
        <v>96</v>
      </c>
      <c r="B97" s="2" t="s">
        <v>1143</v>
      </c>
      <c r="C97" s="2" t="s">
        <v>1157</v>
      </c>
      <c r="D97" s="2" t="s">
        <v>1158</v>
      </c>
    </row>
    <row r="98" customFormat="false" ht="11.25" hidden="false" customHeight="false" outlineLevel="0" collapsed="false">
      <c r="A98" s="2" t="n">
        <v>97</v>
      </c>
      <c r="B98" s="2" t="s">
        <v>1143</v>
      </c>
      <c r="C98" s="2" t="s">
        <v>1143</v>
      </c>
      <c r="D98" s="2" t="s">
        <v>1159</v>
      </c>
    </row>
    <row r="99" customFormat="false" ht="11.25" hidden="false" customHeight="false" outlineLevel="0" collapsed="false">
      <c r="A99" s="2" t="n">
        <v>98</v>
      </c>
      <c r="B99" s="2" t="s">
        <v>1160</v>
      </c>
      <c r="C99" s="2" t="s">
        <v>1160</v>
      </c>
      <c r="D99" s="2" t="s">
        <v>1161</v>
      </c>
    </row>
    <row r="100" customFormat="false" ht="11.25" hidden="false" customHeight="false" outlineLevel="0" collapsed="false">
      <c r="A100" s="2" t="n">
        <v>99</v>
      </c>
      <c r="B100" s="2" t="s">
        <v>1162</v>
      </c>
      <c r="C100" s="2" t="s">
        <v>1162</v>
      </c>
      <c r="D100" s="2" t="s">
        <v>1163</v>
      </c>
    </row>
    <row r="101" customFormat="false" ht="11.25" hidden="false" customHeight="false" outlineLevel="0" collapsed="false">
      <c r="A101" s="2" t="n">
        <v>100</v>
      </c>
      <c r="B101" s="2" t="s">
        <v>94</v>
      </c>
      <c r="C101" s="2" t="s">
        <v>94</v>
      </c>
      <c r="D101" s="2" t="s">
        <v>95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D3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true" hidden="false" outlineLevel="0" max="1" min="1" style="2" width="3.71"/>
    <col collapsed="false" customWidth="true" hidden="false" outlineLevel="0" max="2" min="2" style="2" width="90.71"/>
    <col collapsed="false" customWidth="false" hidden="false" outlineLevel="0" max="1025" min="3" style="2" width="9.14"/>
  </cols>
  <sheetData>
    <row r="1" customFormat="false" ht="11.25" hidden="false" customHeight="false" outlineLevel="0" collapsed="false">
      <c r="B1" s="722" t="s">
        <v>1164</v>
      </c>
    </row>
    <row r="2" customFormat="false" ht="90" hidden="false" customHeight="false" outlineLevel="0" collapsed="false">
      <c r="B2" s="723" t="s">
        <v>1165</v>
      </c>
    </row>
    <row r="3" customFormat="false" ht="67.5" hidden="false" customHeight="false" outlineLevel="0" collapsed="false">
      <c r="B3" s="723" t="s">
        <v>1166</v>
      </c>
    </row>
    <row r="4" customFormat="false" ht="33.75" hidden="false" customHeight="false" outlineLevel="0" collapsed="false">
      <c r="B4" s="723" t="s">
        <v>1167</v>
      </c>
    </row>
    <row r="5" customFormat="false" ht="11.25" hidden="false" customHeight="false" outlineLevel="0" collapsed="false">
      <c r="B5" s="723" t="s">
        <v>1168</v>
      </c>
    </row>
    <row r="6" customFormat="false" ht="22.5" hidden="false" customHeight="false" outlineLevel="0" collapsed="false">
      <c r="B6" s="723" t="s">
        <v>1169</v>
      </c>
    </row>
    <row r="7" customFormat="false" ht="22.5" hidden="false" customHeight="false" outlineLevel="0" collapsed="false">
      <c r="B7" s="723" t="s">
        <v>1170</v>
      </c>
    </row>
    <row r="8" customFormat="false" ht="22.5" hidden="false" customHeight="false" outlineLevel="0" collapsed="false">
      <c r="B8" s="723" t="s">
        <v>1171</v>
      </c>
    </row>
    <row r="9" customFormat="false" ht="22.5" hidden="false" customHeight="false" outlineLevel="0" collapsed="false">
      <c r="B9" s="723" t="s">
        <v>1172</v>
      </c>
    </row>
    <row r="10" customFormat="false" ht="56.25" hidden="false" customHeight="false" outlineLevel="0" collapsed="false">
      <c r="B10" s="723" t="s">
        <v>1173</v>
      </c>
    </row>
    <row r="11" customFormat="false" ht="12.75" hidden="false" customHeight="false" outlineLevel="0" collapsed="false">
      <c r="B11" s="724" t="s">
        <v>1174</v>
      </c>
    </row>
    <row r="12" customFormat="false" ht="11.25" hidden="false" customHeight="false" outlineLevel="0" collapsed="false">
      <c r="B12" s="722" t="s">
        <v>1175</v>
      </c>
    </row>
    <row r="13" customFormat="false" ht="22.5" hidden="false" customHeight="false" outlineLevel="0" collapsed="false">
      <c r="B13" s="723" t="s">
        <v>1176</v>
      </c>
    </row>
    <row r="14" customFormat="false" ht="67.5" hidden="false" customHeight="false" outlineLevel="0" collapsed="false">
      <c r="B14" s="723" t="s">
        <v>1177</v>
      </c>
    </row>
    <row r="15" customFormat="false" ht="22.5" hidden="false" customHeight="false" outlineLevel="0" collapsed="false">
      <c r="B15" s="723" t="s">
        <v>1178</v>
      </c>
    </row>
    <row r="16" customFormat="false" ht="11.25" hidden="false" customHeight="false" outlineLevel="0" collapsed="false">
      <c r="B16" s="722" t="s">
        <v>1179</v>
      </c>
      <c r="D16" s="677"/>
    </row>
    <row r="17" customFormat="false" ht="33.75" hidden="false" customHeight="false" outlineLevel="0" collapsed="false">
      <c r="B17" s="723" t="s">
        <v>1180</v>
      </c>
    </row>
    <row r="18" customFormat="false" ht="33.75" hidden="false" customHeight="false" outlineLevel="0" collapsed="false">
      <c r="B18" s="723" t="s">
        <v>1181</v>
      </c>
    </row>
    <row r="19" customFormat="false" ht="11.25" hidden="false" customHeight="false" outlineLevel="0" collapsed="false">
      <c r="B19" s="723" t="s">
        <v>1182</v>
      </c>
    </row>
    <row r="20" customFormat="false" ht="33.75" hidden="false" customHeight="false" outlineLevel="0" collapsed="false">
      <c r="B20" s="723" t="s">
        <v>1183</v>
      </c>
    </row>
    <row r="21" customFormat="false" ht="11.25" hidden="false" customHeight="false" outlineLevel="0" collapsed="false">
      <c r="B21" s="722" t="s">
        <v>1184</v>
      </c>
    </row>
    <row r="22" customFormat="false" ht="11.25" hidden="false" customHeight="false" outlineLevel="0" collapsed="false">
      <c r="B22" s="723" t="s">
        <v>1185</v>
      </c>
    </row>
    <row r="24" customFormat="false" ht="22.5" hidden="false" customHeight="false" outlineLevel="0" collapsed="false">
      <c r="B24" s="725" t="s">
        <v>1186</v>
      </c>
    </row>
    <row r="26" customFormat="false" ht="11.25" hidden="false" customHeight="false" outlineLevel="0" collapsed="false">
      <c r="B26" s="722" t="s">
        <v>1187</v>
      </c>
    </row>
    <row r="27" customFormat="false" ht="22.5" hidden="false" customHeight="false" outlineLevel="0" collapsed="false">
      <c r="B27" s="726" t="s">
        <v>231</v>
      </c>
    </row>
    <row r="28" customFormat="false" ht="56.25" hidden="false" customHeight="false" outlineLevel="0" collapsed="false">
      <c r="B28" s="726" t="s">
        <v>1188</v>
      </c>
    </row>
    <row r="29" customFormat="false" ht="11.25" hidden="false" customHeight="false" outlineLevel="0" collapsed="false">
      <c r="B29" s="727" t="s">
        <v>1189</v>
      </c>
    </row>
    <row r="30" customFormat="false" ht="22.5" hidden="false" customHeight="false" outlineLevel="0" collapsed="false">
      <c r="B30" s="726" t="s">
        <v>1190</v>
      </c>
    </row>
    <row r="32" customFormat="false" ht="11.25" hidden="false" customHeight="false" outlineLevel="0" collapsed="false">
      <c r="A32" s="7"/>
      <c r="B32" s="728" t="s">
        <v>1191</v>
      </c>
    </row>
    <row r="33" customFormat="false" ht="14.25" hidden="false" customHeight="false" outlineLevel="0" collapsed="false">
      <c r="A33" s="729" t="n">
        <v>1</v>
      </c>
      <c r="B33" s="730" t="s">
        <v>1192</v>
      </c>
    </row>
    <row r="34" customFormat="false" ht="14.25" hidden="false" customHeight="false" outlineLevel="0" collapsed="false">
      <c r="A34" s="729" t="n">
        <v>2</v>
      </c>
      <c r="B34" s="730" t="s">
        <v>1193</v>
      </c>
    </row>
    <row r="35" customFormat="false" ht="11.25" hidden="false" customHeight="false" outlineLevel="0" collapsed="false">
      <c r="B35" s="728" t="s">
        <v>1194</v>
      </c>
    </row>
    <row r="36" customFormat="false" ht="11.25" hidden="false" customHeight="false" outlineLevel="0" collapsed="false">
      <c r="B36" s="730" t="s">
        <v>1195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712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5" min="1" style="1" width="9.14"/>
  </cols>
  <sheetData>
    <row r="1" customFormat="false" ht="11.25" hidden="false" customHeight="false" outlineLevel="0" collapsed="false">
      <c r="A1" s="707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71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71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V26"/>
  <sheetViews>
    <sheetView showFormulas="false" showGridLines="false" showRowColHeaders="true" showZeros="true" rightToLeft="false" tabSelected="false" showOutlineSymbols="true" defaultGridColor="true" view="normal" topLeftCell="C3" colorId="64" zoomScale="100" zoomScaleNormal="100" zoomScalePageLayoutView="100" workbookViewId="0">
      <selection pane="topLeft" activeCell="E22" activeCellId="0" sqref="E22"/>
    </sheetView>
  </sheetViews>
  <sheetFormatPr defaultColWidth="9.125" defaultRowHeight="14.25" zeroHeight="false" outlineLevelRow="0" outlineLevelCol="0"/>
  <cols>
    <col collapsed="false" customWidth="false" hidden="true" outlineLevel="0" max="1" min="1" style="137" width="9.14"/>
    <col collapsed="false" customWidth="false" hidden="true" outlineLevel="0" max="2" min="2" style="138" width="9.14"/>
    <col collapsed="false" customWidth="true" hidden="false" outlineLevel="0" max="3" min="3" style="139" width="3.71"/>
    <col collapsed="false" customWidth="true" hidden="false" outlineLevel="0" max="4" min="4" style="138" width="6.28"/>
    <col collapsed="false" customWidth="true" hidden="false" outlineLevel="0" max="5" min="5" style="138" width="46.42"/>
    <col collapsed="false" customWidth="true" hidden="false" outlineLevel="0" max="6" min="6" style="138" width="3.71"/>
    <col collapsed="false" customWidth="true" hidden="false" outlineLevel="0" max="7" min="7" style="138" width="5.71"/>
    <col collapsed="false" customWidth="true" hidden="false" outlineLevel="0" max="8" min="8" style="138" width="41.42"/>
    <col collapsed="false" customWidth="true" hidden="false" outlineLevel="0" max="9" min="9" style="138" width="3.71"/>
    <col collapsed="false" customWidth="true" hidden="false" outlineLevel="0" max="10" min="10" style="138" width="5.71"/>
    <col collapsed="false" customWidth="true" hidden="false" outlineLevel="0" max="11" min="11" style="138" width="32.57"/>
    <col collapsed="false" customWidth="true" hidden="false" outlineLevel="0" max="12" min="12" style="138" width="14.86"/>
    <col collapsed="false" customWidth="true" hidden="true" outlineLevel="0" max="13" min="13" style="140" width="3.71"/>
    <col collapsed="false" customWidth="false" hidden="true" outlineLevel="0" max="16" min="14" style="140" width="9.14"/>
    <col collapsed="false" customWidth="true" hidden="true" outlineLevel="0" max="17" min="17" style="141" width="25.7"/>
    <col collapsed="false" customWidth="true" hidden="true" outlineLevel="0" max="18" min="18" style="140" width="14.42"/>
    <col collapsed="false" customWidth="false" hidden="false" outlineLevel="0" max="22" min="19" style="142" width="9.14"/>
    <col collapsed="false" customWidth="false" hidden="false" outlineLevel="0" max="1025" min="23" style="138" width="9.14"/>
  </cols>
  <sheetData>
    <row r="1" s="143" customFormat="true" ht="16.5" hidden="true" customHeight="true" outlineLevel="0" collapsed="false">
      <c r="C1" s="144"/>
      <c r="H1" s="144"/>
      <c r="I1" s="144"/>
      <c r="J1" s="144"/>
      <c r="K1" s="144" t="s">
        <v>70</v>
      </c>
      <c r="L1" s="145" t="s">
        <v>71</v>
      </c>
      <c r="M1" s="146" t="s">
        <v>72</v>
      </c>
      <c r="N1" s="146"/>
      <c r="O1" s="146"/>
      <c r="P1" s="146"/>
      <c r="Q1" s="147"/>
      <c r="R1" s="146"/>
      <c r="S1" s="146"/>
      <c r="T1" s="146"/>
      <c r="U1" s="146"/>
      <c r="V1" s="146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145"/>
      <c r="CB1" s="145"/>
      <c r="CC1" s="145"/>
      <c r="CD1" s="145"/>
      <c r="CE1" s="145"/>
      <c r="CF1" s="145"/>
      <c r="CG1" s="145"/>
      <c r="CH1" s="145"/>
      <c r="CI1" s="145"/>
      <c r="CJ1" s="145"/>
      <c r="CK1" s="145"/>
      <c r="CL1" s="145"/>
      <c r="CM1" s="145"/>
      <c r="CN1" s="145"/>
      <c r="CO1" s="145"/>
      <c r="CP1" s="145"/>
      <c r="CQ1" s="145"/>
      <c r="CR1" s="145"/>
      <c r="CS1" s="145"/>
      <c r="CT1" s="145"/>
      <c r="CU1" s="145"/>
      <c r="CV1" s="145"/>
      <c r="CW1" s="145"/>
      <c r="CX1" s="145"/>
      <c r="CY1" s="145"/>
      <c r="CZ1" s="145"/>
      <c r="DA1" s="145"/>
      <c r="DB1" s="145"/>
      <c r="DC1" s="145"/>
      <c r="DD1" s="145"/>
      <c r="DE1" s="145"/>
      <c r="DF1" s="145"/>
      <c r="DG1" s="145"/>
      <c r="DH1" s="145"/>
      <c r="DI1" s="145"/>
      <c r="DJ1" s="145"/>
      <c r="DK1" s="145"/>
      <c r="DL1" s="145"/>
      <c r="DM1" s="145"/>
      <c r="DN1" s="145"/>
      <c r="DO1" s="145"/>
      <c r="DP1" s="145"/>
      <c r="DQ1" s="145"/>
      <c r="DR1" s="145"/>
      <c r="DS1" s="145"/>
      <c r="DT1" s="145"/>
      <c r="DU1" s="145"/>
      <c r="DV1" s="145"/>
      <c r="DW1" s="145"/>
      <c r="DX1" s="145"/>
      <c r="DY1" s="145"/>
      <c r="DZ1" s="145"/>
      <c r="EA1" s="145"/>
      <c r="EB1" s="145"/>
      <c r="EC1" s="145"/>
      <c r="ED1" s="145"/>
      <c r="EE1" s="145"/>
      <c r="EF1" s="145"/>
      <c r="EG1" s="145"/>
      <c r="EH1" s="145"/>
      <c r="EI1" s="145"/>
      <c r="EJ1" s="145"/>
      <c r="EK1" s="145"/>
      <c r="EL1" s="145"/>
      <c r="EM1" s="145"/>
      <c r="EN1" s="145"/>
      <c r="EO1" s="145"/>
      <c r="EP1" s="145"/>
      <c r="EQ1" s="145"/>
      <c r="ER1" s="145"/>
      <c r="ES1" s="145"/>
      <c r="ET1" s="145"/>
      <c r="EU1" s="145"/>
      <c r="EV1" s="145"/>
      <c r="EW1" s="145"/>
      <c r="EX1" s="145"/>
      <c r="EY1" s="145"/>
      <c r="EZ1" s="145"/>
      <c r="FA1" s="145"/>
      <c r="FB1" s="145"/>
      <c r="FC1" s="145"/>
      <c r="FD1" s="145"/>
      <c r="FE1" s="145"/>
      <c r="FF1" s="145"/>
      <c r="FG1" s="145"/>
      <c r="FH1" s="145"/>
      <c r="FI1" s="145"/>
      <c r="FJ1" s="145"/>
      <c r="FK1" s="145"/>
      <c r="FL1" s="145"/>
      <c r="FM1" s="145"/>
      <c r="FN1" s="145"/>
      <c r="FO1" s="145"/>
      <c r="FP1" s="145"/>
      <c r="FQ1" s="145"/>
      <c r="FR1" s="145"/>
      <c r="FS1" s="145"/>
      <c r="FT1" s="145"/>
      <c r="FU1" s="145"/>
      <c r="FV1" s="145"/>
      <c r="FW1" s="145"/>
      <c r="FX1" s="145"/>
      <c r="FY1" s="145"/>
      <c r="FZ1" s="145"/>
      <c r="GA1" s="145"/>
      <c r="GB1" s="145"/>
      <c r="GC1" s="145"/>
      <c r="GD1" s="145"/>
      <c r="GE1" s="145"/>
      <c r="GF1" s="145"/>
      <c r="GG1" s="145"/>
      <c r="GH1" s="145"/>
      <c r="GI1" s="145"/>
      <c r="GJ1" s="145"/>
      <c r="GK1" s="145"/>
      <c r="GL1" s="145"/>
      <c r="GM1" s="145"/>
      <c r="GN1" s="145"/>
      <c r="GO1" s="145"/>
      <c r="GP1" s="145"/>
      <c r="GQ1" s="145"/>
      <c r="GR1" s="145"/>
      <c r="GS1" s="145"/>
      <c r="GT1" s="145"/>
      <c r="GU1" s="145"/>
      <c r="GV1" s="145"/>
      <c r="GW1" s="145"/>
      <c r="GX1" s="145"/>
      <c r="GY1" s="145"/>
      <c r="GZ1" s="145"/>
      <c r="HA1" s="145"/>
      <c r="HB1" s="145"/>
      <c r="HC1" s="145"/>
      <c r="HD1" s="145"/>
      <c r="HE1" s="145"/>
      <c r="HF1" s="145"/>
      <c r="HG1" s="145"/>
      <c r="HH1" s="145"/>
      <c r="HI1" s="145"/>
      <c r="HJ1" s="145"/>
      <c r="HK1" s="145"/>
      <c r="HL1" s="145"/>
      <c r="HM1" s="145"/>
      <c r="HN1" s="145"/>
      <c r="HO1" s="145"/>
      <c r="HP1" s="145"/>
      <c r="HQ1" s="145"/>
      <c r="HR1" s="145"/>
      <c r="HS1" s="145"/>
      <c r="HT1" s="145"/>
      <c r="HU1" s="145"/>
      <c r="HV1" s="145"/>
      <c r="HW1" s="145"/>
      <c r="HX1" s="145"/>
      <c r="HY1" s="145"/>
      <c r="HZ1" s="145"/>
      <c r="IA1" s="145"/>
      <c r="IB1" s="145"/>
      <c r="IC1" s="145"/>
      <c r="ID1" s="145"/>
      <c r="IE1" s="145"/>
      <c r="IF1" s="145"/>
      <c r="IG1" s="145"/>
      <c r="IH1" s="145"/>
      <c r="II1" s="145"/>
      <c r="IJ1" s="145"/>
      <c r="IK1" s="145"/>
      <c r="IL1" s="145"/>
      <c r="IM1" s="145"/>
      <c r="IN1" s="145"/>
      <c r="IO1" s="145"/>
      <c r="IP1" s="145"/>
      <c r="IQ1" s="145"/>
      <c r="IR1" s="145"/>
      <c r="IS1" s="145"/>
      <c r="IT1" s="145"/>
      <c r="IU1" s="145"/>
      <c r="IV1" s="145"/>
    </row>
    <row r="2" s="151" customFormat="true" ht="16.5" hidden="true" customHeight="true" outlineLevel="0" collapsed="false">
      <c r="A2" s="148"/>
      <c r="B2" s="148"/>
      <c r="C2" s="149"/>
      <c r="D2" s="148"/>
      <c r="E2" s="148"/>
      <c r="F2" s="148"/>
      <c r="G2" s="148"/>
      <c r="H2" s="148"/>
      <c r="I2" s="148"/>
      <c r="J2" s="148"/>
      <c r="K2" s="148"/>
      <c r="L2" s="148"/>
      <c r="M2" s="146"/>
      <c r="N2" s="146"/>
      <c r="O2" s="146"/>
      <c r="P2" s="146"/>
      <c r="Q2" s="147"/>
      <c r="R2" s="146"/>
      <c r="S2" s="150"/>
      <c r="T2" s="150"/>
      <c r="U2" s="150"/>
      <c r="V2" s="150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49"/>
      <c r="DG2" s="149"/>
      <c r="DH2" s="149"/>
      <c r="DI2" s="149"/>
      <c r="DJ2" s="149"/>
      <c r="DK2" s="149"/>
      <c r="DL2" s="149"/>
      <c r="DM2" s="149"/>
      <c r="DN2" s="149"/>
      <c r="DO2" s="149"/>
      <c r="DP2" s="149"/>
      <c r="DQ2" s="149"/>
      <c r="DR2" s="149"/>
      <c r="DS2" s="149"/>
      <c r="DT2" s="149"/>
      <c r="DU2" s="149"/>
      <c r="DV2" s="149"/>
      <c r="DW2" s="149"/>
      <c r="DX2" s="149"/>
      <c r="DY2" s="149"/>
      <c r="DZ2" s="149"/>
      <c r="EA2" s="149"/>
      <c r="EB2" s="149"/>
      <c r="EC2" s="149"/>
      <c r="ED2" s="149"/>
      <c r="EE2" s="149"/>
      <c r="EF2" s="149"/>
      <c r="EG2" s="149"/>
      <c r="EH2" s="149"/>
      <c r="EI2" s="149"/>
      <c r="EJ2" s="149"/>
      <c r="EK2" s="149"/>
      <c r="EL2" s="149"/>
      <c r="EM2" s="149"/>
      <c r="EN2" s="149"/>
      <c r="EO2" s="149"/>
      <c r="EP2" s="149"/>
      <c r="EQ2" s="149"/>
      <c r="ER2" s="149"/>
      <c r="ES2" s="149"/>
      <c r="ET2" s="149"/>
    </row>
    <row r="3" s="155" customFormat="true" ht="3" hidden="false" customHeight="true" outlineLevel="0" collapsed="false">
      <c r="A3" s="137"/>
      <c r="B3" s="138"/>
      <c r="C3" s="152"/>
      <c r="D3" s="153"/>
      <c r="E3" s="153"/>
      <c r="F3" s="153"/>
      <c r="G3" s="153"/>
      <c r="H3" s="153"/>
      <c r="I3" s="153"/>
      <c r="J3" s="153"/>
      <c r="K3" s="153"/>
      <c r="L3" s="154"/>
      <c r="M3" s="140"/>
      <c r="N3" s="140"/>
      <c r="O3" s="140"/>
      <c r="P3" s="140"/>
      <c r="Q3" s="141"/>
      <c r="R3" s="140"/>
      <c r="S3" s="142"/>
      <c r="T3" s="142"/>
      <c r="U3" s="142"/>
      <c r="V3" s="142"/>
    </row>
    <row r="4" s="155" customFormat="true" ht="22.5" hidden="false" customHeight="true" outlineLevel="0" collapsed="false">
      <c r="A4" s="137"/>
      <c r="B4" s="138"/>
      <c r="C4" s="152"/>
      <c r="D4" s="156" t="s">
        <v>73</v>
      </c>
      <c r="E4" s="156"/>
      <c r="F4" s="156"/>
      <c r="G4" s="156"/>
      <c r="H4" s="156"/>
      <c r="I4" s="157"/>
      <c r="M4" s="140"/>
      <c r="N4" s="140"/>
      <c r="O4" s="140"/>
      <c r="P4" s="140"/>
      <c r="Q4" s="141"/>
      <c r="R4" s="140"/>
      <c r="S4" s="142"/>
      <c r="T4" s="142"/>
      <c r="U4" s="142"/>
      <c r="V4" s="142"/>
    </row>
    <row r="5" s="155" customFormat="true" ht="3" hidden="true" customHeight="true" outlineLevel="0" collapsed="false">
      <c r="A5" s="137"/>
      <c r="B5" s="138"/>
      <c r="C5" s="152"/>
      <c r="D5" s="153"/>
      <c r="E5" s="153"/>
      <c r="F5" s="153"/>
      <c r="G5" s="153"/>
      <c r="H5" s="158"/>
      <c r="I5" s="158"/>
      <c r="J5" s="158"/>
      <c r="K5" s="158"/>
      <c r="L5" s="159"/>
      <c r="M5" s="140"/>
      <c r="N5" s="140"/>
      <c r="O5" s="140"/>
      <c r="P5" s="140"/>
      <c r="Q5" s="141"/>
      <c r="R5" s="140"/>
      <c r="S5" s="142"/>
      <c r="T5" s="142"/>
      <c r="U5" s="142"/>
      <c r="V5" s="142"/>
    </row>
    <row r="6" s="155" customFormat="true" ht="20.1" hidden="true" customHeight="true" outlineLevel="0" collapsed="false">
      <c r="A6" s="160"/>
      <c r="B6" s="160"/>
      <c r="C6" s="152"/>
      <c r="D6" s="161"/>
      <c r="E6" s="161"/>
      <c r="F6" s="162" t="s">
        <v>74</v>
      </c>
      <c r="G6" s="162"/>
      <c r="H6" s="158"/>
      <c r="I6" s="158"/>
      <c r="J6" s="163"/>
      <c r="K6" s="164"/>
      <c r="L6" s="164"/>
      <c r="M6" s="140"/>
      <c r="N6" s="140"/>
      <c r="O6" s="140"/>
      <c r="P6" s="140"/>
      <c r="Q6" s="141"/>
      <c r="R6" s="140"/>
      <c r="S6" s="142"/>
      <c r="T6" s="142"/>
      <c r="U6" s="142"/>
      <c r="V6" s="142"/>
    </row>
    <row r="7" customFormat="false" ht="3" hidden="false" customHeight="true" outlineLevel="0" collapsed="false"/>
    <row r="8" s="155" customFormat="true" ht="14.25" hidden="false" customHeight="true" outlineLevel="0" collapsed="false">
      <c r="A8" s="137"/>
      <c r="B8" s="138"/>
      <c r="C8" s="152"/>
      <c r="D8" s="165" t="s">
        <v>75</v>
      </c>
      <c r="E8" s="165"/>
      <c r="F8" s="165" t="s">
        <v>76</v>
      </c>
      <c r="G8" s="165"/>
      <c r="H8" s="165"/>
      <c r="I8" s="166" t="s">
        <v>77</v>
      </c>
      <c r="J8" s="166"/>
      <c r="K8" s="166"/>
      <c r="L8" s="166"/>
      <c r="M8" s="140"/>
      <c r="N8" s="140"/>
      <c r="O8" s="140"/>
      <c r="P8" s="140"/>
      <c r="Q8" s="141"/>
      <c r="R8" s="140"/>
      <c r="S8" s="142"/>
      <c r="T8" s="142"/>
      <c r="U8" s="142"/>
      <c r="V8" s="142"/>
    </row>
    <row r="9" s="155" customFormat="true" ht="20.25" hidden="false" customHeight="true" outlineLevel="0" collapsed="false">
      <c r="A9" s="137"/>
      <c r="B9" s="138"/>
      <c r="C9" s="152"/>
      <c r="D9" s="167" t="s">
        <v>78</v>
      </c>
      <c r="E9" s="167" t="s">
        <v>79</v>
      </c>
      <c r="F9" s="167" t="s">
        <v>78</v>
      </c>
      <c r="G9" s="167"/>
      <c r="H9" s="168" t="s">
        <v>79</v>
      </c>
      <c r="I9" s="167" t="s">
        <v>78</v>
      </c>
      <c r="J9" s="167"/>
      <c r="K9" s="168" t="s">
        <v>79</v>
      </c>
      <c r="L9" s="168" t="s">
        <v>71</v>
      </c>
      <c r="M9" s="140"/>
      <c r="N9" s="140"/>
      <c r="O9" s="140"/>
      <c r="P9" s="140"/>
      <c r="Q9" s="141"/>
      <c r="R9" s="140"/>
      <c r="S9" s="142"/>
      <c r="T9" s="142"/>
      <c r="U9" s="142"/>
      <c r="V9" s="142"/>
    </row>
    <row r="10" customFormat="false" ht="12" hidden="false" customHeight="true" outlineLevel="0" collapsed="false">
      <c r="C10" s="169"/>
      <c r="D10" s="170" t="s">
        <v>80</v>
      </c>
      <c r="E10" s="170" t="s">
        <v>81</v>
      </c>
      <c r="F10" s="170" t="s">
        <v>82</v>
      </c>
      <c r="G10" s="170"/>
      <c r="H10" s="170" t="s">
        <v>83</v>
      </c>
      <c r="I10" s="170" t="s">
        <v>84</v>
      </c>
      <c r="J10" s="170"/>
      <c r="K10" s="170" t="s">
        <v>85</v>
      </c>
      <c r="L10" s="170" t="s">
        <v>86</v>
      </c>
      <c r="M10" s="171"/>
      <c r="N10" s="171"/>
      <c r="O10" s="171"/>
      <c r="P10" s="171"/>
      <c r="Q10" s="172"/>
      <c r="R10" s="171"/>
      <c r="S10" s="173"/>
      <c r="T10" s="173"/>
      <c r="U10" s="173"/>
      <c r="V10" s="173"/>
    </row>
    <row r="11" s="155" customFormat="true" ht="14.25" hidden="true" customHeight="false" outlineLevel="0" collapsed="false">
      <c r="A11" s="138"/>
      <c r="B11" s="138"/>
      <c r="C11" s="152"/>
      <c r="D11" s="174" t="n">
        <v>0</v>
      </c>
      <c r="E11" s="175"/>
      <c r="F11" s="176"/>
      <c r="G11" s="176"/>
      <c r="H11" s="177"/>
      <c r="I11" s="178"/>
      <c r="J11" s="176"/>
      <c r="K11" s="177"/>
      <c r="L11" s="179"/>
      <c r="M11" s="180" t="s">
        <v>87</v>
      </c>
      <c r="N11" s="140"/>
      <c r="O11" s="140"/>
      <c r="P11" s="140" t="s">
        <v>88</v>
      </c>
      <c r="Q11" s="141" t="s">
        <v>89</v>
      </c>
      <c r="R11" s="140" t="s">
        <v>90</v>
      </c>
      <c r="S11" s="142"/>
      <c r="T11" s="142"/>
      <c r="U11" s="142"/>
      <c r="V11" s="142"/>
    </row>
    <row r="12" s="193" customFormat="true" ht="0.95" hidden="false" customHeight="true" outlineLevel="0" collapsed="false">
      <c r="A12" s="181"/>
      <c r="B12" s="137" t="s">
        <v>91</v>
      </c>
      <c r="C12" s="182"/>
      <c r="D12" s="165" t="n">
        <v>1</v>
      </c>
      <c r="E12" s="183" t="s">
        <v>92</v>
      </c>
      <c r="F12" s="184"/>
      <c r="G12" s="165" t="n">
        <v>0</v>
      </c>
      <c r="H12" s="185"/>
      <c r="I12" s="186"/>
      <c r="J12" s="187" t="s">
        <v>93</v>
      </c>
      <c r="K12" s="188"/>
      <c r="L12" s="189"/>
      <c r="M12" s="140" t="e">
        <f aca="false">mergeValue()</f>
        <v>#VALUE!</v>
      </c>
      <c r="N12" s="143"/>
      <c r="O12" s="143"/>
      <c r="P12" s="140" t="e">
        <f aca="false">IF(ISERROR(MATCH(Q12,#NAME?,0)),"n","y")</f>
        <v>#N/A</v>
      </c>
      <c r="Q12" s="143" t="s">
        <v>92</v>
      </c>
      <c r="R12" s="140" t="str">
        <f aca="false">K12&amp;"("&amp;L12&amp;")"</f>
        <v>()</v>
      </c>
      <c r="S12" s="137"/>
      <c r="T12" s="137"/>
      <c r="U12" s="190"/>
      <c r="V12" s="137"/>
      <c r="W12" s="137"/>
      <c r="X12" s="137"/>
      <c r="Y12" s="191"/>
      <c r="Z12" s="191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92"/>
      <c r="BS12" s="192"/>
      <c r="BT12" s="192"/>
      <c r="BU12" s="192"/>
      <c r="BV12" s="191"/>
      <c r="BW12" s="191"/>
      <c r="BX12" s="191"/>
      <c r="BY12" s="191"/>
      <c r="BZ12" s="191"/>
      <c r="CA12" s="191"/>
      <c r="CB12" s="191"/>
      <c r="CC12" s="191"/>
      <c r="CD12" s="191"/>
      <c r="CE12" s="191"/>
    </row>
    <row r="13" s="193" customFormat="true" ht="0.95" hidden="false" customHeight="true" outlineLevel="0" collapsed="false">
      <c r="A13" s="181"/>
      <c r="B13" s="137" t="s">
        <v>91</v>
      </c>
      <c r="C13" s="182"/>
      <c r="D13" s="165"/>
      <c r="E13" s="183"/>
      <c r="F13" s="194"/>
      <c r="G13" s="165" t="n">
        <v>1</v>
      </c>
      <c r="H13" s="195" t="s">
        <v>94</v>
      </c>
      <c r="I13" s="186"/>
      <c r="J13" s="187" t="s">
        <v>93</v>
      </c>
      <c r="K13" s="188"/>
      <c r="L13" s="189"/>
      <c r="M13" s="140" t="e">
        <f aca="false">mergeValue()</f>
        <v>#VALUE!</v>
      </c>
      <c r="N13" s="143"/>
      <c r="O13" s="143"/>
      <c r="P13" s="143"/>
      <c r="Q13" s="143"/>
      <c r="R13" s="140" t="str">
        <f aca="false">K13&amp;"("&amp;L13&amp;")"</f>
        <v>()</v>
      </c>
      <c r="S13" s="137"/>
      <c r="T13" s="137"/>
      <c r="U13" s="190"/>
      <c r="V13" s="137"/>
      <c r="W13" s="137"/>
      <c r="X13" s="137"/>
      <c r="Y13" s="191"/>
      <c r="Z13" s="191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2"/>
      <c r="BT13" s="192"/>
      <c r="BU13" s="192"/>
      <c r="BV13" s="191"/>
      <c r="BW13" s="191"/>
      <c r="BX13" s="191"/>
      <c r="BY13" s="191"/>
      <c r="BZ13" s="191"/>
      <c r="CA13" s="191"/>
      <c r="CB13" s="191"/>
      <c r="CC13" s="191"/>
      <c r="CD13" s="191"/>
      <c r="CE13" s="191"/>
    </row>
    <row r="14" s="193" customFormat="true" ht="15" hidden="false" customHeight="true" outlineLevel="0" collapsed="false">
      <c r="A14" s="181"/>
      <c r="B14" s="137" t="s">
        <v>91</v>
      </c>
      <c r="C14" s="182"/>
      <c r="D14" s="165"/>
      <c r="E14" s="183"/>
      <c r="F14" s="194"/>
      <c r="G14" s="165"/>
      <c r="H14" s="195"/>
      <c r="I14" s="196"/>
      <c r="J14" s="165" t="n">
        <v>1</v>
      </c>
      <c r="K14" s="197" t="s">
        <v>94</v>
      </c>
      <c r="L14" s="198" t="s">
        <v>95</v>
      </c>
      <c r="M14" s="140" t="e">
        <f aca="false">mergeValue()</f>
        <v>#VALUE!</v>
      </c>
      <c r="N14" s="143"/>
      <c r="O14" s="143"/>
      <c r="P14" s="143"/>
      <c r="Q14" s="143"/>
      <c r="R14" s="140" t="str">
        <f aca="false">K14&amp;" ("&amp;L14&amp;")"</f>
        <v>город Ярославль (78701000)</v>
      </c>
      <c r="S14" s="137"/>
      <c r="T14" s="137"/>
      <c r="U14" s="190"/>
      <c r="V14" s="137"/>
      <c r="W14" s="137"/>
      <c r="X14" s="137"/>
      <c r="Y14" s="191"/>
      <c r="Z14" s="191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1"/>
      <c r="BW14" s="191"/>
      <c r="BX14" s="191"/>
      <c r="BY14" s="191"/>
      <c r="BZ14" s="191"/>
      <c r="CA14" s="191"/>
      <c r="CB14" s="191"/>
      <c r="CC14" s="191"/>
      <c r="CD14" s="191"/>
      <c r="CE14" s="191"/>
    </row>
    <row r="15" s="193" customFormat="true" ht="0.95" hidden="false" customHeight="true" outlineLevel="0" collapsed="false">
      <c r="A15" s="181"/>
      <c r="B15" s="137" t="s">
        <v>91</v>
      </c>
      <c r="C15" s="182"/>
      <c r="D15" s="165" t="n">
        <v>2</v>
      </c>
      <c r="E15" s="183" t="s">
        <v>96</v>
      </c>
      <c r="F15" s="184"/>
      <c r="G15" s="165" t="n">
        <v>0</v>
      </c>
      <c r="H15" s="185"/>
      <c r="I15" s="186"/>
      <c r="J15" s="187" t="s">
        <v>93</v>
      </c>
      <c r="K15" s="188"/>
      <c r="L15" s="189"/>
      <c r="M15" s="140" t="e">
        <f aca="false">mergeValue()</f>
        <v>#VALUE!</v>
      </c>
      <c r="N15" s="143"/>
      <c r="O15" s="143"/>
      <c r="P15" s="140" t="e">
        <f aca="false">IF(ISERROR(MATCH(Q15,#NAME?,0)),"n","y")</f>
        <v>#N/A</v>
      </c>
      <c r="Q15" s="143" t="s">
        <v>96</v>
      </c>
      <c r="R15" s="140" t="str">
        <f aca="false">K15&amp;"("&amp;L15&amp;")"</f>
        <v>()</v>
      </c>
      <c r="S15" s="137"/>
      <c r="T15" s="137"/>
      <c r="U15" s="190"/>
      <c r="V15" s="137"/>
      <c r="W15" s="137"/>
      <c r="X15" s="137"/>
      <c r="Y15" s="191"/>
      <c r="Z15" s="191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2"/>
      <c r="BU15" s="192"/>
      <c r="BV15" s="191"/>
      <c r="BW15" s="191"/>
      <c r="BX15" s="191"/>
      <c r="BY15" s="191"/>
      <c r="BZ15" s="191"/>
      <c r="CA15" s="191"/>
      <c r="CB15" s="191"/>
      <c r="CC15" s="191"/>
      <c r="CD15" s="191"/>
      <c r="CE15" s="191"/>
    </row>
    <row r="16" s="193" customFormat="true" ht="0.95" hidden="false" customHeight="true" outlineLevel="0" collapsed="false">
      <c r="A16" s="181"/>
      <c r="B16" s="137" t="s">
        <v>91</v>
      </c>
      <c r="C16" s="182"/>
      <c r="D16" s="165"/>
      <c r="E16" s="183"/>
      <c r="F16" s="194"/>
      <c r="G16" s="165" t="n">
        <v>1</v>
      </c>
      <c r="H16" s="195" t="s">
        <v>97</v>
      </c>
      <c r="I16" s="186"/>
      <c r="J16" s="187" t="s">
        <v>93</v>
      </c>
      <c r="K16" s="188"/>
      <c r="L16" s="189"/>
      <c r="M16" s="140" t="e">
        <f aca="false">mergeValue()</f>
        <v>#VALUE!</v>
      </c>
      <c r="N16" s="143"/>
      <c r="O16" s="143"/>
      <c r="P16" s="143"/>
      <c r="Q16" s="143"/>
      <c r="R16" s="140" t="str">
        <f aca="false">K16&amp;"("&amp;L16&amp;")"</f>
        <v>()</v>
      </c>
      <c r="S16" s="137"/>
      <c r="T16" s="137"/>
      <c r="U16" s="190"/>
      <c r="V16" s="137"/>
      <c r="W16" s="137"/>
      <c r="X16" s="137"/>
      <c r="Y16" s="191"/>
      <c r="Z16" s="191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2"/>
      <c r="BT16" s="192"/>
      <c r="BU16" s="192"/>
      <c r="BV16" s="191"/>
      <c r="BW16" s="191"/>
      <c r="BX16" s="191"/>
      <c r="BY16" s="191"/>
      <c r="BZ16" s="191"/>
      <c r="CA16" s="191"/>
      <c r="CB16" s="191"/>
      <c r="CC16" s="191"/>
      <c r="CD16" s="191"/>
      <c r="CE16" s="191"/>
    </row>
    <row r="17" s="193" customFormat="true" ht="15" hidden="false" customHeight="true" outlineLevel="0" collapsed="false">
      <c r="A17" s="181"/>
      <c r="B17" s="137" t="s">
        <v>91</v>
      </c>
      <c r="C17" s="182"/>
      <c r="D17" s="165"/>
      <c r="E17" s="183"/>
      <c r="F17" s="194"/>
      <c r="G17" s="165"/>
      <c r="H17" s="195"/>
      <c r="I17" s="196"/>
      <c r="J17" s="165" t="n">
        <v>1</v>
      </c>
      <c r="K17" s="197" t="s">
        <v>98</v>
      </c>
      <c r="L17" s="198" t="s">
        <v>99</v>
      </c>
      <c r="M17" s="140" t="e">
        <f aca="false">mergeValue()</f>
        <v>#VALUE!</v>
      </c>
      <c r="N17" s="143"/>
      <c r="O17" s="143"/>
      <c r="P17" s="143"/>
      <c r="Q17" s="143"/>
      <c r="R17" s="140" t="str">
        <f aca="false">K17&amp;" ("&amp;L17&amp;")"</f>
        <v>Семибратово сельское поселение (78637447)</v>
      </c>
      <c r="S17" s="137"/>
      <c r="T17" s="137"/>
      <c r="U17" s="190"/>
      <c r="V17" s="137"/>
      <c r="W17" s="137"/>
      <c r="X17" s="137"/>
      <c r="Y17" s="191"/>
      <c r="Z17" s="191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  <c r="BI17" s="192"/>
      <c r="BJ17" s="192"/>
      <c r="BK17" s="192"/>
      <c r="BL17" s="192"/>
      <c r="BM17" s="192"/>
      <c r="BN17" s="192"/>
      <c r="BO17" s="192"/>
      <c r="BP17" s="192"/>
      <c r="BQ17" s="192"/>
      <c r="BR17" s="192"/>
      <c r="BS17" s="192"/>
      <c r="BT17" s="192"/>
      <c r="BU17" s="192"/>
      <c r="BV17" s="191"/>
      <c r="BW17" s="191"/>
      <c r="BX17" s="191"/>
      <c r="BY17" s="191"/>
      <c r="BZ17" s="191"/>
      <c r="CA17" s="191"/>
      <c r="CB17" s="191"/>
      <c r="CC17" s="191"/>
      <c r="CD17" s="191"/>
      <c r="CE17" s="191"/>
    </row>
    <row r="18" s="193" customFormat="true" ht="0.95" hidden="false" customHeight="true" outlineLevel="0" collapsed="false">
      <c r="A18" s="181"/>
      <c r="B18" s="137" t="s">
        <v>91</v>
      </c>
      <c r="C18" s="182"/>
      <c r="D18" s="165" t="n">
        <v>3</v>
      </c>
      <c r="E18" s="183" t="s">
        <v>100</v>
      </c>
      <c r="F18" s="184"/>
      <c r="G18" s="165" t="n">
        <v>0</v>
      </c>
      <c r="H18" s="185"/>
      <c r="I18" s="186"/>
      <c r="J18" s="187" t="s">
        <v>93</v>
      </c>
      <c r="K18" s="188"/>
      <c r="L18" s="189"/>
      <c r="M18" s="140" t="e">
        <f aca="false">mergeValue()</f>
        <v>#VALUE!</v>
      </c>
      <c r="N18" s="143"/>
      <c r="O18" s="143"/>
      <c r="P18" s="140" t="e">
        <f aca="false">IF(ISERROR(MATCH(Q18,#NAME?,0)),"n","y")</f>
        <v>#N/A</v>
      </c>
      <c r="Q18" s="143" t="s">
        <v>100</v>
      </c>
      <c r="R18" s="140" t="str">
        <f aca="false">K18&amp;"("&amp;L18&amp;")"</f>
        <v>()</v>
      </c>
      <c r="S18" s="137"/>
      <c r="T18" s="137"/>
      <c r="U18" s="190"/>
      <c r="V18" s="137"/>
      <c r="W18" s="137"/>
      <c r="X18" s="137"/>
      <c r="Y18" s="191"/>
      <c r="Z18" s="191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92"/>
      <c r="BC18" s="192"/>
      <c r="BD18" s="192"/>
      <c r="BE18" s="192"/>
      <c r="BF18" s="192"/>
      <c r="BG18" s="192"/>
      <c r="BH18" s="192"/>
      <c r="BI18" s="192"/>
      <c r="BJ18" s="192"/>
      <c r="BK18" s="192"/>
      <c r="BL18" s="192"/>
      <c r="BM18" s="192"/>
      <c r="BN18" s="192"/>
      <c r="BO18" s="192"/>
      <c r="BP18" s="192"/>
      <c r="BQ18" s="192"/>
      <c r="BR18" s="192"/>
      <c r="BS18" s="192"/>
      <c r="BT18" s="192"/>
      <c r="BU18" s="192"/>
      <c r="BV18" s="191"/>
      <c r="BW18" s="191"/>
      <c r="BX18" s="191"/>
      <c r="BY18" s="191"/>
      <c r="BZ18" s="191"/>
      <c r="CA18" s="191"/>
      <c r="CB18" s="191"/>
      <c r="CC18" s="191"/>
      <c r="CD18" s="191"/>
      <c r="CE18" s="191"/>
    </row>
    <row r="19" s="193" customFormat="true" ht="0.95" hidden="false" customHeight="true" outlineLevel="0" collapsed="false">
      <c r="A19" s="181"/>
      <c r="B19" s="137" t="s">
        <v>91</v>
      </c>
      <c r="C19" s="182"/>
      <c r="D19" s="165"/>
      <c r="E19" s="183"/>
      <c r="F19" s="194"/>
      <c r="G19" s="165" t="n">
        <v>1</v>
      </c>
      <c r="H19" s="195" t="s">
        <v>101</v>
      </c>
      <c r="I19" s="186"/>
      <c r="J19" s="187" t="s">
        <v>93</v>
      </c>
      <c r="K19" s="188"/>
      <c r="L19" s="189"/>
      <c r="M19" s="140" t="e">
        <f aca="false">mergeValue()</f>
        <v>#VALUE!</v>
      </c>
      <c r="N19" s="143"/>
      <c r="O19" s="143"/>
      <c r="P19" s="143"/>
      <c r="Q19" s="143"/>
      <c r="R19" s="140" t="str">
        <f aca="false">K19&amp;"("&amp;L19&amp;")"</f>
        <v>()</v>
      </c>
      <c r="S19" s="137"/>
      <c r="T19" s="137"/>
      <c r="U19" s="190"/>
      <c r="V19" s="137"/>
      <c r="W19" s="137"/>
      <c r="X19" s="137"/>
      <c r="Y19" s="191"/>
      <c r="Z19" s="191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192"/>
      <c r="BB19" s="192"/>
      <c r="BC19" s="192"/>
      <c r="BD19" s="192"/>
      <c r="BE19" s="192"/>
      <c r="BF19" s="192"/>
      <c r="BG19" s="192"/>
      <c r="BH19" s="192"/>
      <c r="BI19" s="192"/>
      <c r="BJ19" s="192"/>
      <c r="BK19" s="192"/>
      <c r="BL19" s="192"/>
      <c r="BM19" s="192"/>
      <c r="BN19" s="192"/>
      <c r="BO19" s="192"/>
      <c r="BP19" s="192"/>
      <c r="BQ19" s="192"/>
      <c r="BR19" s="192"/>
      <c r="BS19" s="192"/>
      <c r="BT19" s="192"/>
      <c r="BU19" s="192"/>
      <c r="BV19" s="191"/>
      <c r="BW19" s="191"/>
      <c r="BX19" s="191"/>
      <c r="BY19" s="191"/>
      <c r="BZ19" s="191"/>
      <c r="CA19" s="191"/>
      <c r="CB19" s="191"/>
      <c r="CC19" s="191"/>
      <c r="CD19" s="191"/>
      <c r="CE19" s="191"/>
    </row>
    <row r="20" s="193" customFormat="true" ht="15" hidden="false" customHeight="true" outlineLevel="0" collapsed="false">
      <c r="A20" s="181"/>
      <c r="B20" s="137" t="s">
        <v>91</v>
      </c>
      <c r="C20" s="182"/>
      <c r="D20" s="165"/>
      <c r="E20" s="183"/>
      <c r="F20" s="194"/>
      <c r="G20" s="165"/>
      <c r="H20" s="195"/>
      <c r="I20" s="196"/>
      <c r="J20" s="165" t="n">
        <v>1</v>
      </c>
      <c r="K20" s="197" t="s">
        <v>101</v>
      </c>
      <c r="L20" s="198" t="s">
        <v>102</v>
      </c>
      <c r="M20" s="140" t="e">
        <f aca="false">mergeValue()</f>
        <v>#VALUE!</v>
      </c>
      <c r="N20" s="143"/>
      <c r="O20" s="143"/>
      <c r="P20" s="143"/>
      <c r="Q20" s="143"/>
      <c r="R20" s="140" t="str">
        <f aca="false">K20&amp;" ("&amp;L20&amp;")"</f>
        <v>Угличский муниципальный район (78646000)</v>
      </c>
      <c r="S20" s="137"/>
      <c r="T20" s="137"/>
      <c r="U20" s="190"/>
      <c r="V20" s="137"/>
      <c r="W20" s="137"/>
      <c r="X20" s="137"/>
      <c r="Y20" s="191"/>
      <c r="Z20" s="191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192"/>
      <c r="BF20" s="192"/>
      <c r="BG20" s="192"/>
      <c r="BH20" s="192"/>
      <c r="BI20" s="192"/>
      <c r="BJ20" s="192"/>
      <c r="BK20" s="192"/>
      <c r="BL20" s="192"/>
      <c r="BM20" s="192"/>
      <c r="BN20" s="192"/>
      <c r="BO20" s="192"/>
      <c r="BP20" s="192"/>
      <c r="BQ20" s="192"/>
      <c r="BR20" s="192"/>
      <c r="BS20" s="192"/>
      <c r="BT20" s="192"/>
      <c r="BU20" s="192"/>
      <c r="BV20" s="191"/>
      <c r="BW20" s="191"/>
      <c r="BX20" s="191"/>
      <c r="BY20" s="191"/>
      <c r="BZ20" s="191"/>
      <c r="CA20" s="191"/>
      <c r="CB20" s="191"/>
      <c r="CC20" s="191"/>
      <c r="CD20" s="191"/>
      <c r="CE20" s="191"/>
    </row>
    <row r="21" s="155" customFormat="true" ht="0.95" hidden="false" customHeight="true" outlineLevel="0" collapsed="false">
      <c r="A21" s="138"/>
      <c r="B21" s="138" t="s">
        <v>103</v>
      </c>
      <c r="C21" s="152"/>
      <c r="D21" s="186"/>
      <c r="E21" s="199"/>
      <c r="F21" s="200"/>
      <c r="G21" s="200"/>
      <c r="H21" s="200"/>
      <c r="I21" s="200"/>
      <c r="J21" s="200"/>
      <c r="K21" s="200"/>
      <c r="L21" s="201"/>
      <c r="M21" s="180"/>
      <c r="N21" s="140"/>
      <c r="O21" s="140"/>
      <c r="P21" s="140"/>
      <c r="Q21" s="141" t="s">
        <v>104</v>
      </c>
      <c r="R21" s="140"/>
      <c r="S21" s="142"/>
      <c r="T21" s="142"/>
      <c r="U21" s="142"/>
      <c r="V21" s="142"/>
    </row>
    <row r="22" s="155" customFormat="true" ht="21" hidden="false" customHeight="true" outlineLevel="0" collapsed="false">
      <c r="A22" s="137"/>
      <c r="B22" s="138"/>
      <c r="C22" s="139"/>
      <c r="D22" s="202"/>
      <c r="E22" s="202"/>
      <c r="F22" s="202"/>
      <c r="G22" s="202"/>
      <c r="H22" s="202"/>
      <c r="I22" s="202"/>
      <c r="J22" s="202"/>
      <c r="K22" s="202"/>
      <c r="L22" s="202"/>
      <c r="M22" s="140"/>
      <c r="N22" s="140"/>
      <c r="O22" s="140"/>
      <c r="P22" s="140"/>
      <c r="Q22" s="141"/>
      <c r="R22" s="140"/>
      <c r="S22" s="142"/>
      <c r="T22" s="142"/>
      <c r="U22" s="142"/>
      <c r="V22" s="142"/>
    </row>
    <row r="23" s="155" customFormat="true" ht="14.25" hidden="false" customHeight="false" outlineLevel="0" collapsed="false">
      <c r="A23" s="137"/>
      <c r="B23" s="138"/>
      <c r="C23" s="139"/>
      <c r="D23" s="138"/>
      <c r="E23" s="138"/>
      <c r="F23" s="138"/>
      <c r="G23" s="138"/>
      <c r="H23" s="138"/>
      <c r="I23" s="138"/>
      <c r="J23" s="138"/>
      <c r="K23" s="138"/>
      <c r="L23" s="138"/>
      <c r="M23" s="140"/>
      <c r="N23" s="140"/>
      <c r="O23" s="140"/>
      <c r="P23" s="140"/>
      <c r="Q23" s="141"/>
      <c r="R23" s="140"/>
      <c r="S23" s="142"/>
      <c r="T23" s="142"/>
      <c r="U23" s="142"/>
      <c r="V23" s="142"/>
    </row>
    <row r="24" s="155" customFormat="true" ht="0.75" hidden="false" customHeight="true" outlineLevel="0" collapsed="false">
      <c r="A24" s="137"/>
      <c r="B24" s="138"/>
      <c r="C24" s="139"/>
      <c r="D24" s="138"/>
      <c r="E24" s="138"/>
      <c r="F24" s="138"/>
      <c r="G24" s="138"/>
      <c r="H24" s="138"/>
      <c r="I24" s="138"/>
      <c r="J24" s="138"/>
      <c r="K24" s="138"/>
      <c r="L24" s="138"/>
      <c r="M24" s="140"/>
      <c r="N24" s="140"/>
      <c r="O24" s="140"/>
      <c r="P24" s="140"/>
      <c r="Q24" s="141"/>
      <c r="R24" s="140"/>
      <c r="S24" s="142"/>
      <c r="T24" s="142"/>
      <c r="U24" s="142"/>
      <c r="V24" s="142"/>
    </row>
    <row r="25" s="204" customFormat="true" ht="10.5" hidden="false" customHeight="false" outlineLevel="0" collapsed="false">
      <c r="A25" s="203"/>
      <c r="C25" s="205"/>
      <c r="D25" s="206"/>
      <c r="E25" s="206"/>
      <c r="M25" s="140"/>
      <c r="N25" s="140"/>
      <c r="O25" s="140"/>
      <c r="P25" s="140"/>
      <c r="Q25" s="141"/>
      <c r="R25" s="140"/>
      <c r="S25" s="142"/>
      <c r="T25" s="142"/>
      <c r="U25" s="142"/>
      <c r="V25" s="142"/>
    </row>
    <row r="26" s="204" customFormat="true" ht="10.5" hidden="false" customHeight="false" outlineLevel="0" collapsed="false">
      <c r="A26" s="203"/>
      <c r="C26" s="205"/>
      <c r="D26" s="206"/>
      <c r="E26" s="206"/>
      <c r="M26" s="140"/>
      <c r="N26" s="140"/>
      <c r="O26" s="140"/>
      <c r="P26" s="140"/>
      <c r="Q26" s="141"/>
      <c r="R26" s="140"/>
      <c r="S26" s="142"/>
      <c r="T26" s="142"/>
      <c r="U26" s="142"/>
      <c r="V26" s="142"/>
    </row>
  </sheetData>
  <sheetProtection sheet="true" password="fa9c" objects="true" scenarios="true" formatColumns="false" formatRows="false"/>
  <mergeCells count="28">
    <mergeCell ref="D4:H4"/>
    <mergeCell ref="D6:E6"/>
    <mergeCell ref="F6:G6"/>
    <mergeCell ref="D8:E8"/>
    <mergeCell ref="F8:H8"/>
    <mergeCell ref="I8:L8"/>
    <mergeCell ref="F9:G9"/>
    <mergeCell ref="I9:J9"/>
    <mergeCell ref="F10:G10"/>
    <mergeCell ref="I10:J10"/>
    <mergeCell ref="C12:C14"/>
    <mergeCell ref="D12:D14"/>
    <mergeCell ref="E12:E14"/>
    <mergeCell ref="F13:F14"/>
    <mergeCell ref="G13:G14"/>
    <mergeCell ref="H13:H14"/>
    <mergeCell ref="C15:C17"/>
    <mergeCell ref="D15:D17"/>
    <mergeCell ref="E15:E17"/>
    <mergeCell ref="F16:F17"/>
    <mergeCell ref="G16:G17"/>
    <mergeCell ref="H16:H17"/>
    <mergeCell ref="C18:C20"/>
    <mergeCell ref="D18:D20"/>
    <mergeCell ref="E18:E20"/>
    <mergeCell ref="F19:F20"/>
    <mergeCell ref="G19:G20"/>
    <mergeCell ref="H19:H20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E12 E15 E18" type="textLength">
      <formula1>900</formula1>
      <formula2>0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71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71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71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34"/>
  <sheetViews>
    <sheetView showFormulas="false" showGridLines="false" showRowColHeaders="true" showZeros="true" rightToLeft="false" tabSelected="false" showOutlineSymbols="true" defaultGridColor="true" view="normal" topLeftCell="C4" colorId="64" zoomScale="100" zoomScaleNormal="100" zoomScalePageLayoutView="100" workbookViewId="0">
      <selection pane="topLeft" activeCell="C29" activeCellId="0" sqref="C29"/>
    </sheetView>
  </sheetViews>
  <sheetFormatPr defaultColWidth="9.125" defaultRowHeight="11.25" zeroHeight="false" outlineLevelRow="0" outlineLevelCol="0"/>
  <cols>
    <col collapsed="false" customWidth="true" hidden="true" outlineLevel="0" max="2" min="1" style="207" width="3.71"/>
    <col collapsed="false" customWidth="true" hidden="false" outlineLevel="0" max="3" min="3" style="208" width="3.71"/>
    <col collapsed="false" customWidth="true" hidden="false" outlineLevel="0" max="4" min="4" style="208" width="6.14"/>
    <col collapsed="false" customWidth="true" hidden="false" outlineLevel="0" max="5" min="5" style="208" width="50.71"/>
    <col collapsed="false" customWidth="true" hidden="false" outlineLevel="0" max="6" min="6" style="208" width="33.85"/>
    <col collapsed="false" customWidth="true" hidden="false" outlineLevel="0" max="7" min="7" style="208" width="8.57"/>
    <col collapsed="false" customWidth="true" hidden="false" outlineLevel="0" max="8" min="8" style="208" width="3.71"/>
    <col collapsed="false" customWidth="true" hidden="false" outlineLevel="0" max="9" min="9" style="208" width="5.42"/>
    <col collapsed="false" customWidth="true" hidden="false" outlineLevel="0" max="10" min="10" style="208" width="47.86"/>
    <col collapsed="false" customWidth="true" hidden="false" outlineLevel="0" max="12" min="11" style="208" width="3.71"/>
    <col collapsed="false" customWidth="true" hidden="false" outlineLevel="0" max="13" min="13" style="208" width="5.71"/>
    <col collapsed="false" customWidth="true" hidden="false" outlineLevel="0" max="14" min="14" style="208" width="28.14"/>
    <col collapsed="false" customWidth="true" hidden="false" outlineLevel="0" max="16" min="15" style="208" width="3.71"/>
    <col collapsed="false" customWidth="true" hidden="false" outlineLevel="0" max="17" min="17" style="208" width="5.71"/>
    <col collapsed="false" customWidth="true" hidden="false" outlineLevel="0" max="18" min="18" style="208" width="34.43"/>
    <col collapsed="false" customWidth="true" hidden="false" outlineLevel="0" max="19" min="19" style="208" width="30.71"/>
    <col collapsed="false" customWidth="true" hidden="false" outlineLevel="0" max="20" min="20" style="208" width="3.71"/>
    <col collapsed="false" customWidth="false" hidden="false" outlineLevel="0" max="1025" min="21" style="208" width="9.14"/>
  </cols>
  <sheetData>
    <row r="1" customFormat="false" ht="11.25" hidden="true" customHeight="false" outlineLevel="0" collapsed="false">
      <c r="A1" s="209"/>
    </row>
    <row r="2" customFormat="false" ht="11.25" hidden="true" customHeight="false" outlineLevel="0" collapsed="false"/>
    <row r="3" customFormat="false" ht="11.25" hidden="true" customHeight="false" outlineLevel="0" collapsed="false"/>
    <row r="4" customFormat="false" ht="3" hidden="false" customHeight="true" outlineLevel="0" collapsed="false"/>
    <row r="5" s="211" customFormat="true" ht="24.95" hidden="false" customHeight="true" outlineLevel="0" collapsed="false">
      <c r="A5" s="210"/>
      <c r="B5" s="210"/>
      <c r="D5" s="156" t="s">
        <v>105</v>
      </c>
      <c r="E5" s="156"/>
      <c r="F5" s="156"/>
      <c r="G5" s="156"/>
      <c r="H5" s="156"/>
      <c r="I5" s="156"/>
      <c r="J5" s="156"/>
      <c r="K5" s="212"/>
      <c r="L5" s="213"/>
      <c r="M5" s="213"/>
      <c r="N5" s="213"/>
      <c r="O5" s="213"/>
      <c r="P5" s="213"/>
      <c r="Q5" s="213"/>
      <c r="R5" s="213"/>
      <c r="S5" s="213"/>
    </row>
    <row r="6" s="214" customFormat="true" ht="3" hidden="false" customHeight="true" outlineLevel="0" collapsed="false">
      <c r="A6" s="207"/>
      <c r="B6" s="207"/>
      <c r="D6" s="215"/>
      <c r="E6" s="215"/>
      <c r="F6" s="215"/>
      <c r="G6" s="215"/>
      <c r="H6" s="215"/>
      <c r="I6" s="215"/>
      <c r="J6" s="215"/>
    </row>
    <row r="7" s="214" customFormat="true" ht="5.25" hidden="true" customHeight="false" outlineLevel="0" collapsed="false">
      <c r="A7" s="207"/>
      <c r="B7" s="207"/>
      <c r="E7" s="216"/>
      <c r="F7" s="216"/>
      <c r="G7" s="217"/>
      <c r="H7" s="217"/>
      <c r="I7" s="217"/>
      <c r="J7" s="217"/>
    </row>
    <row r="8" s="214" customFormat="true" ht="5.25" hidden="true" customHeight="false" outlineLevel="0" collapsed="false">
      <c r="A8" s="207"/>
      <c r="B8" s="207"/>
      <c r="E8" s="216"/>
      <c r="F8" s="216"/>
      <c r="G8" s="217"/>
      <c r="H8" s="217"/>
      <c r="I8" s="217"/>
      <c r="J8" s="217"/>
    </row>
    <row r="9" s="214" customFormat="true" ht="5.25" hidden="true" customHeight="false" outlineLevel="0" collapsed="false">
      <c r="A9" s="207"/>
      <c r="B9" s="207"/>
      <c r="E9" s="216"/>
      <c r="F9" s="216"/>
      <c r="G9" s="217"/>
      <c r="H9" s="217"/>
      <c r="I9" s="217"/>
      <c r="J9" s="217"/>
    </row>
    <row r="10" s="214" customFormat="true" ht="5.25" hidden="true" customHeight="false" outlineLevel="0" collapsed="false">
      <c r="A10" s="207"/>
      <c r="B10" s="207"/>
      <c r="E10" s="216"/>
      <c r="F10" s="216"/>
      <c r="G10" s="217"/>
      <c r="H10" s="217"/>
      <c r="I10" s="217"/>
      <c r="J10" s="217"/>
    </row>
    <row r="11" customFormat="false" ht="18.75" hidden="false" customHeight="true" outlineLevel="0" collapsed="false">
      <c r="D11" s="218"/>
      <c r="E11" s="219" t="s">
        <v>106</v>
      </c>
      <c r="F11" s="219"/>
      <c r="G11" s="220" t="s">
        <v>74</v>
      </c>
      <c r="H11" s="221"/>
      <c r="I11" s="222"/>
      <c r="J11" s="218"/>
      <c r="K11" s="162"/>
      <c r="L11" s="218"/>
      <c r="M11" s="218"/>
      <c r="N11" s="162"/>
      <c r="O11" s="162"/>
      <c r="P11" s="218"/>
      <c r="Q11" s="218"/>
      <c r="R11" s="162"/>
    </row>
    <row r="12" s="214" customFormat="true" ht="5.25" hidden="true" customHeight="false" outlineLevel="0" collapsed="false">
      <c r="A12" s="207"/>
      <c r="B12" s="207"/>
      <c r="E12" s="223"/>
      <c r="F12" s="223"/>
      <c r="G12" s="224"/>
      <c r="H12" s="225"/>
      <c r="I12" s="225"/>
      <c r="J12" s="216"/>
      <c r="K12" s="226"/>
      <c r="L12" s="226"/>
      <c r="M12" s="226"/>
      <c r="N12" s="227"/>
      <c r="O12" s="226"/>
      <c r="P12" s="226"/>
      <c r="Q12" s="226"/>
      <c r="R12" s="227"/>
    </row>
    <row r="13" s="214" customFormat="true" ht="5.25" hidden="true" customHeight="false" outlineLevel="0" collapsed="false">
      <c r="A13" s="207"/>
      <c r="B13" s="207"/>
      <c r="E13" s="228"/>
      <c r="F13" s="228"/>
      <c r="G13" s="229"/>
      <c r="H13" s="225"/>
      <c r="I13" s="226"/>
      <c r="J13" s="226"/>
      <c r="K13" s="226"/>
      <c r="L13" s="226"/>
      <c r="M13" s="226"/>
      <c r="N13" s="227"/>
      <c r="O13" s="226"/>
      <c r="P13" s="226"/>
      <c r="Q13" s="226"/>
      <c r="R13" s="227"/>
    </row>
    <row r="14" s="214" customFormat="true" ht="5.25" hidden="true" customHeight="false" outlineLevel="0" collapsed="false">
      <c r="A14" s="207"/>
      <c r="B14" s="207"/>
    </row>
    <row r="15" s="214" customFormat="true" ht="5.25" hidden="true" customHeight="false" outlineLevel="0" collapsed="false">
      <c r="A15" s="207"/>
      <c r="B15" s="207"/>
    </row>
    <row r="16" s="211" customFormat="true" ht="3" hidden="false" customHeight="true" outlineLevel="0" collapsed="false">
      <c r="A16" s="210"/>
      <c r="B16" s="21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</row>
    <row r="17" customFormat="false" ht="27" hidden="false" customHeight="true" outlineLevel="0" collapsed="false">
      <c r="D17" s="231" t="s">
        <v>78</v>
      </c>
      <c r="E17" s="231" t="s">
        <v>107</v>
      </c>
      <c r="F17" s="231" t="s">
        <v>108</v>
      </c>
      <c r="G17" s="231" t="s">
        <v>109</v>
      </c>
      <c r="H17" s="231" t="s">
        <v>78</v>
      </c>
      <c r="I17" s="231"/>
      <c r="J17" s="231" t="s">
        <v>110</v>
      </c>
      <c r="K17" s="232" t="s">
        <v>111</v>
      </c>
      <c r="L17" s="232"/>
      <c r="M17" s="232"/>
      <c r="N17" s="232"/>
      <c r="O17" s="232" t="s">
        <v>112</v>
      </c>
      <c r="P17" s="232"/>
      <c r="Q17" s="232"/>
      <c r="R17" s="232"/>
      <c r="S17" s="231" t="s">
        <v>113</v>
      </c>
    </row>
    <row r="18" customFormat="false" ht="30.75" hidden="false" customHeight="true" outlineLevel="0" collapsed="false">
      <c r="D18" s="231"/>
      <c r="E18" s="231"/>
      <c r="F18" s="231"/>
      <c r="G18" s="231"/>
      <c r="H18" s="231"/>
      <c r="I18" s="231"/>
      <c r="J18" s="231"/>
      <c r="K18" s="231" t="s">
        <v>114</v>
      </c>
      <c r="L18" s="231" t="s">
        <v>78</v>
      </c>
      <c r="M18" s="231"/>
      <c r="N18" s="231" t="s">
        <v>115</v>
      </c>
      <c r="O18" s="231" t="s">
        <v>114</v>
      </c>
      <c r="P18" s="231" t="s">
        <v>78</v>
      </c>
      <c r="Q18" s="231"/>
      <c r="R18" s="231" t="s">
        <v>115</v>
      </c>
      <c r="S18" s="231"/>
    </row>
    <row r="19" s="234" customFormat="true" ht="12" hidden="false" customHeight="true" outlineLevel="0" collapsed="false">
      <c r="A19" s="233"/>
      <c r="B19" s="233"/>
      <c r="D19" s="235" t="s">
        <v>80</v>
      </c>
      <c r="E19" s="235" t="s">
        <v>81</v>
      </c>
      <c r="F19" s="235" t="s">
        <v>82</v>
      </c>
      <c r="G19" s="235" t="s">
        <v>83</v>
      </c>
      <c r="H19" s="236" t="s">
        <v>84</v>
      </c>
      <c r="I19" s="236"/>
      <c r="J19" s="235" t="s">
        <v>85</v>
      </c>
      <c r="K19" s="235" t="s">
        <v>86</v>
      </c>
      <c r="L19" s="236" t="s">
        <v>116</v>
      </c>
      <c r="M19" s="236"/>
      <c r="N19" s="235" t="s">
        <v>117</v>
      </c>
      <c r="O19" s="235" t="s">
        <v>118</v>
      </c>
      <c r="P19" s="236" t="s">
        <v>119</v>
      </c>
      <c r="Q19" s="236"/>
      <c r="R19" s="235" t="s">
        <v>120</v>
      </c>
      <c r="S19" s="235" t="s">
        <v>121</v>
      </c>
    </row>
    <row r="20" customFormat="false" ht="14.25" hidden="true" customHeight="false" outlineLevel="0" collapsed="false">
      <c r="C20" s="237"/>
      <c r="D20" s="238" t="n">
        <v>0</v>
      </c>
      <c r="E20" s="239"/>
      <c r="F20" s="239"/>
      <c r="G20" s="240"/>
      <c r="H20" s="241"/>
      <c r="I20" s="241"/>
      <c r="J20" s="242"/>
      <c r="K20" s="240"/>
      <c r="L20" s="242"/>
      <c r="M20" s="242"/>
      <c r="N20" s="243"/>
      <c r="O20" s="240"/>
      <c r="P20" s="242"/>
      <c r="Q20" s="242"/>
      <c r="R20" s="244"/>
      <c r="S20" s="240"/>
      <c r="T20" s="245"/>
    </row>
    <row r="21" s="208" customFormat="true" ht="17.1" hidden="false" customHeight="true" outlineLevel="0" collapsed="false">
      <c r="A21" s="246" t="n">
        <v>5</v>
      </c>
      <c r="C21" s="237"/>
      <c r="D21" s="238" t="n">
        <v>1</v>
      </c>
      <c r="E21" s="247" t="s">
        <v>122</v>
      </c>
      <c r="F21" s="248" t="s">
        <v>123</v>
      </c>
      <c r="G21" s="249" t="s">
        <v>26</v>
      </c>
      <c r="H21" s="238"/>
      <c r="I21" s="238" t="n">
        <v>1</v>
      </c>
      <c r="J21" s="250" t="s">
        <v>124</v>
      </c>
      <c r="K21" s="251" t="s">
        <v>74</v>
      </c>
      <c r="L21" s="242"/>
      <c r="M21" s="242" t="s">
        <v>80</v>
      </c>
      <c r="N21" s="252" t="s">
        <v>92</v>
      </c>
      <c r="O21" s="251" t="s">
        <v>26</v>
      </c>
      <c r="P21" s="242"/>
      <c r="Q21" s="242" t="s">
        <v>80</v>
      </c>
      <c r="R21" s="253"/>
      <c r="S21" s="254"/>
    </row>
    <row r="22" s="208" customFormat="true" ht="17.1" hidden="false" customHeight="true" outlineLevel="0" collapsed="false">
      <c r="A22" s="246"/>
      <c r="D22" s="238"/>
      <c r="E22" s="247"/>
      <c r="F22" s="248"/>
      <c r="G22" s="249"/>
      <c r="H22" s="238"/>
      <c r="I22" s="238"/>
      <c r="J22" s="250"/>
      <c r="K22" s="251"/>
      <c r="L22" s="242"/>
      <c r="M22" s="242"/>
      <c r="N22" s="252"/>
      <c r="O22" s="251"/>
      <c r="P22" s="255"/>
      <c r="Q22" s="256"/>
      <c r="R22" s="256"/>
      <c r="S22" s="257"/>
    </row>
    <row r="23" s="208" customFormat="true" ht="17.1" hidden="false" customHeight="true" outlineLevel="0" collapsed="false">
      <c r="A23" s="246"/>
      <c r="D23" s="238"/>
      <c r="E23" s="247"/>
      <c r="F23" s="248"/>
      <c r="G23" s="249"/>
      <c r="H23" s="238"/>
      <c r="I23" s="238"/>
      <c r="J23" s="250"/>
      <c r="K23" s="251"/>
      <c r="L23" s="196"/>
      <c r="M23" s="242" t="s">
        <v>81</v>
      </c>
      <c r="N23" s="252" t="s">
        <v>96</v>
      </c>
      <c r="O23" s="251" t="s">
        <v>26</v>
      </c>
      <c r="P23" s="242"/>
      <c r="Q23" s="242" t="s">
        <v>80</v>
      </c>
      <c r="R23" s="253"/>
      <c r="S23" s="254"/>
    </row>
    <row r="24" s="208" customFormat="true" ht="17.1" hidden="false" customHeight="true" outlineLevel="0" collapsed="false">
      <c r="A24" s="246"/>
      <c r="D24" s="238"/>
      <c r="E24" s="247"/>
      <c r="F24" s="248"/>
      <c r="G24" s="249"/>
      <c r="H24" s="238"/>
      <c r="I24" s="238"/>
      <c r="J24" s="250"/>
      <c r="K24" s="251"/>
      <c r="L24" s="196"/>
      <c r="M24" s="242"/>
      <c r="N24" s="252"/>
      <c r="O24" s="251"/>
      <c r="P24" s="255"/>
      <c r="Q24" s="256"/>
      <c r="R24" s="256"/>
      <c r="S24" s="257"/>
    </row>
    <row r="25" s="208" customFormat="true" ht="17.1" hidden="false" customHeight="true" outlineLevel="0" collapsed="false">
      <c r="A25" s="246"/>
      <c r="D25" s="238"/>
      <c r="E25" s="247"/>
      <c r="F25" s="248"/>
      <c r="G25" s="249"/>
      <c r="H25" s="238"/>
      <c r="I25" s="238"/>
      <c r="J25" s="250"/>
      <c r="K25" s="251"/>
      <c r="L25" s="196"/>
      <c r="M25" s="242" t="s">
        <v>82</v>
      </c>
      <c r="N25" s="252" t="s">
        <v>100</v>
      </c>
      <c r="O25" s="251" t="s">
        <v>26</v>
      </c>
      <c r="P25" s="242"/>
      <c r="Q25" s="242" t="s">
        <v>80</v>
      </c>
      <c r="R25" s="253"/>
      <c r="S25" s="254"/>
    </row>
    <row r="26" s="208" customFormat="true" ht="17.1" hidden="false" customHeight="true" outlineLevel="0" collapsed="false">
      <c r="A26" s="246"/>
      <c r="D26" s="238"/>
      <c r="E26" s="247"/>
      <c r="F26" s="248"/>
      <c r="G26" s="249"/>
      <c r="H26" s="238"/>
      <c r="I26" s="238"/>
      <c r="J26" s="250"/>
      <c r="K26" s="251"/>
      <c r="L26" s="196"/>
      <c r="M26" s="242"/>
      <c r="N26" s="252"/>
      <c r="O26" s="251"/>
      <c r="P26" s="255"/>
      <c r="Q26" s="256"/>
      <c r="R26" s="256"/>
      <c r="S26" s="257"/>
    </row>
    <row r="27" s="208" customFormat="true" ht="15" hidden="false" customHeight="true" outlineLevel="0" collapsed="false">
      <c r="A27" s="246"/>
      <c r="D27" s="238"/>
      <c r="E27" s="247"/>
      <c r="F27" s="248"/>
      <c r="G27" s="249"/>
      <c r="H27" s="238"/>
      <c r="I27" s="238"/>
      <c r="J27" s="250"/>
      <c r="K27" s="251"/>
      <c r="L27" s="258"/>
      <c r="M27" s="256"/>
      <c r="N27" s="256"/>
      <c r="O27" s="256"/>
      <c r="P27" s="256"/>
      <c r="Q27" s="256"/>
      <c r="R27" s="256"/>
      <c r="S27" s="257"/>
    </row>
    <row r="28" s="208" customFormat="true" ht="15" hidden="false" customHeight="true" outlineLevel="0" collapsed="false">
      <c r="A28" s="246"/>
      <c r="D28" s="238"/>
      <c r="E28" s="247"/>
      <c r="F28" s="248"/>
      <c r="G28" s="249"/>
      <c r="H28" s="258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7"/>
    </row>
    <row r="29" customFormat="false" ht="17.1" hidden="false" customHeight="true" outlineLevel="0" collapsed="false">
      <c r="D29" s="258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7"/>
    </row>
    <row r="30" customFormat="false" ht="3" hidden="false" customHeight="true" outlineLevel="0" collapsed="false"/>
    <row r="31" customFormat="false" ht="11.25" hidden="true" customHeight="false" outlineLevel="0" collapsed="false"/>
    <row r="32" customFormat="false" ht="0.95" hidden="false" customHeight="true" outlineLevel="0" collapsed="false"/>
    <row r="33" customFormat="false" ht="23.25" hidden="false" customHeight="true" outlineLevel="0" collapsed="false"/>
    <row r="34" customFormat="false" ht="3" hidden="false" customHeight="true" outlineLevel="0" collapsed="false"/>
  </sheetData>
  <sheetProtection sheet="true" password="fa9c" objects="true" scenarios="true" formatColumns="false" formatRows="false"/>
  <mergeCells count="47">
    <mergeCell ref="D5:J5"/>
    <mergeCell ref="D6:J6"/>
    <mergeCell ref="E7:F7"/>
    <mergeCell ref="G7:J7"/>
    <mergeCell ref="E8:F8"/>
    <mergeCell ref="G8:J8"/>
    <mergeCell ref="E9:F9"/>
    <mergeCell ref="G9:J9"/>
    <mergeCell ref="E10:F10"/>
    <mergeCell ref="G10:J10"/>
    <mergeCell ref="E11:F11"/>
    <mergeCell ref="E12:F12"/>
    <mergeCell ref="E13:F13"/>
    <mergeCell ref="D17:D18"/>
    <mergeCell ref="E17:E18"/>
    <mergeCell ref="F17:F18"/>
    <mergeCell ref="G17:G18"/>
    <mergeCell ref="H17:I18"/>
    <mergeCell ref="J17:J18"/>
    <mergeCell ref="K17:N17"/>
    <mergeCell ref="O17:R17"/>
    <mergeCell ref="S17:S18"/>
    <mergeCell ref="L18:M18"/>
    <mergeCell ref="P18:Q18"/>
    <mergeCell ref="H19:I19"/>
    <mergeCell ref="L19:M19"/>
    <mergeCell ref="P19:Q19"/>
    <mergeCell ref="D21:D28"/>
    <mergeCell ref="E21:E28"/>
    <mergeCell ref="F21:F28"/>
    <mergeCell ref="G21:G28"/>
    <mergeCell ref="H21:H27"/>
    <mergeCell ref="I21:I27"/>
    <mergeCell ref="J21:J27"/>
    <mergeCell ref="K21:K27"/>
    <mergeCell ref="L21:L22"/>
    <mergeCell ref="M21:M22"/>
    <mergeCell ref="N21:N22"/>
    <mergeCell ref="O21:O22"/>
    <mergeCell ref="L23:L24"/>
    <mergeCell ref="M23:M24"/>
    <mergeCell ref="N23:N24"/>
    <mergeCell ref="O23:O24"/>
    <mergeCell ref="L25:L26"/>
    <mergeCell ref="M25:M26"/>
    <mergeCell ref="N25:N26"/>
    <mergeCell ref="O25:O26"/>
  </mergeCells>
  <dataValidations count="6">
    <dataValidation allowBlank="true" error="Допускается ввод не более 900 символов!" errorTitle="Ошибка" operator="lessThanOrEqual" showDropDown="false" showErrorMessage="true" showInputMessage="true" sqref="J21 R21:S21 R23:S23 R25:S25" type="textLength">
      <formula1>900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E23 E25" type="list">
      <formula1>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N18 R18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G11 G21 K21 O21 G23 K23 O23 G25 K25 O25" type="none">
      <formula1>0</formula1>
      <formula2>0</formula2>
    </dataValidation>
    <dataValidation allowBlank="true" error="Выберите значение из списка" errorTitle="Ошибка" operator="between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howDropDown="false" showErrorMessage="true" showInputMessage="true" sqref="N21:N26" type="list">
      <formula1>0</formula1>
      <formula2>0</formula2>
    </dataValidation>
    <dataValidation allowBlank="true" operator="between" prompt="Выберите виды деятельности, выполнив двойной щелчок левой кнопки мыши по ячейке." showDropDown="false" showErrorMessage="true" showInputMessage="true" sqref="F21 F23 F25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7"/>
  <sheetViews>
    <sheetView showFormulas="false" showGridLines="fals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G26" activeCellId="0" sqref="G26"/>
    </sheetView>
  </sheetViews>
  <sheetFormatPr defaultColWidth="10.54296875" defaultRowHeight="14.25" zeroHeight="false" outlineLevelRow="0" outlineLevelCol="0"/>
  <cols>
    <col collapsed="false" customWidth="true" hidden="true" outlineLevel="0" max="1" min="1" style="259" width="3.71"/>
    <col collapsed="false" customWidth="true" hidden="true" outlineLevel="0" max="4" min="2" style="143" width="3.71"/>
    <col collapsed="false" customWidth="true" hidden="false" outlineLevel="0" max="5" min="5" style="260" width="3.71"/>
    <col collapsed="false" customWidth="true" hidden="false" outlineLevel="0" max="6" min="6" style="138" width="9.71"/>
    <col collapsed="false" customWidth="true" hidden="false" outlineLevel="0" max="7" min="7" style="138" width="37.72"/>
    <col collapsed="false" customWidth="true" hidden="false" outlineLevel="0" max="8" min="8" style="138" width="66.86"/>
    <col collapsed="false" customWidth="true" hidden="false" outlineLevel="0" max="9" min="9" style="138" width="115.72"/>
    <col collapsed="false" customWidth="false" hidden="false" outlineLevel="0" max="11" min="10" style="143" width="10.56"/>
    <col collapsed="false" customWidth="true" hidden="false" outlineLevel="0" max="12" min="12" style="143" width="11.14"/>
    <col collapsed="false" customWidth="false" hidden="false" outlineLevel="0" max="20" min="13" style="143" width="10.56"/>
    <col collapsed="false" customWidth="false" hidden="false" outlineLevel="0" max="1025" min="21" style="138" width="10.56"/>
  </cols>
  <sheetData>
    <row r="1" customFormat="false" ht="3" hidden="false" customHeight="true" outlineLevel="0" collapsed="false">
      <c r="A1" s="259" t="s">
        <v>119</v>
      </c>
    </row>
    <row r="2" customFormat="false" ht="22.5" hidden="false" customHeight="true" outlineLevel="0" collapsed="false">
      <c r="F2" s="261" t="s">
        <v>125</v>
      </c>
      <c r="G2" s="261"/>
      <c r="H2" s="261"/>
      <c r="I2" s="157"/>
    </row>
    <row r="3" customFormat="false" ht="3" hidden="false" customHeight="true" outlineLevel="0" collapsed="false"/>
    <row r="4" s="263" customFormat="true" ht="11.25" hidden="false" customHeight="true" outlineLevel="0" collapsed="false">
      <c r="A4" s="262"/>
      <c r="B4" s="262"/>
      <c r="C4" s="262"/>
      <c r="D4" s="262"/>
      <c r="F4" s="165" t="s">
        <v>126</v>
      </c>
      <c r="G4" s="165"/>
      <c r="H4" s="165"/>
      <c r="I4" s="264" t="s">
        <v>127</v>
      </c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</row>
    <row r="5" s="263" customFormat="true" ht="11.25" hidden="false" customHeight="true" outlineLevel="0" collapsed="false">
      <c r="A5" s="262"/>
      <c r="B5" s="262"/>
      <c r="C5" s="262"/>
      <c r="D5" s="262"/>
      <c r="F5" s="264" t="s">
        <v>78</v>
      </c>
      <c r="G5" s="265" t="s">
        <v>128</v>
      </c>
      <c r="H5" s="266" t="s">
        <v>21</v>
      </c>
      <c r="I5" s="264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</row>
    <row r="6" s="263" customFormat="true" ht="12" hidden="false" customHeight="true" outlineLevel="0" collapsed="false">
      <c r="A6" s="262"/>
      <c r="B6" s="262"/>
      <c r="C6" s="262"/>
      <c r="D6" s="262"/>
      <c r="F6" s="235" t="s">
        <v>80</v>
      </c>
      <c r="G6" s="267" t="n">
        <v>2</v>
      </c>
      <c r="H6" s="268" t="n">
        <v>3</v>
      </c>
      <c r="I6" s="269" t="n">
        <v>4</v>
      </c>
      <c r="J6" s="262" t="n">
        <v>4</v>
      </c>
      <c r="K6" s="262"/>
      <c r="L6" s="262"/>
      <c r="M6" s="262"/>
      <c r="N6" s="262"/>
      <c r="O6" s="262"/>
      <c r="P6" s="262"/>
      <c r="Q6" s="262"/>
      <c r="R6" s="262"/>
      <c r="S6" s="262"/>
      <c r="T6" s="262"/>
    </row>
    <row r="7" s="263" customFormat="true" ht="18.75" hidden="false" customHeight="false" outlineLevel="0" collapsed="false">
      <c r="A7" s="262"/>
      <c r="B7" s="262"/>
      <c r="C7" s="262"/>
      <c r="D7" s="262"/>
      <c r="F7" s="270" t="n">
        <v>1</v>
      </c>
      <c r="G7" s="271" t="s">
        <v>129</v>
      </c>
      <c r="H7" s="272" t="e">
        <f aca="false">IF(#NAME?="","",#NAME?)</f>
        <v>#N/A</v>
      </c>
      <c r="I7" s="273" t="s">
        <v>130</v>
      </c>
      <c r="J7" s="274"/>
      <c r="K7" s="262"/>
      <c r="L7" s="262"/>
      <c r="M7" s="262"/>
      <c r="N7" s="262"/>
      <c r="O7" s="262"/>
      <c r="P7" s="262"/>
      <c r="Q7" s="262"/>
      <c r="R7" s="262"/>
      <c r="S7" s="262"/>
      <c r="T7" s="262"/>
    </row>
    <row r="8" s="263" customFormat="true" ht="45" hidden="false" customHeight="false" outlineLevel="0" collapsed="false">
      <c r="A8" s="275" t="n">
        <v>1</v>
      </c>
      <c r="B8" s="262"/>
      <c r="C8" s="262"/>
      <c r="D8" s="262"/>
      <c r="F8" s="270" t="e">
        <f aca="false">"2." &amp;mergeValue()</f>
        <v>#VALUE!</v>
      </c>
      <c r="G8" s="271" t="s">
        <v>131</v>
      </c>
      <c r="H8" s="272" t="str">
        <f aca="false">IF('Перечень тарифов'!R21="","наименование отсутствует","" &amp; 'Перечень тарифов'!R21 &amp; "")</f>
        <v>наименование отсутствует</v>
      </c>
      <c r="I8" s="273" t="s">
        <v>132</v>
      </c>
      <c r="J8" s="274"/>
      <c r="K8" s="262"/>
      <c r="L8" s="262"/>
      <c r="M8" s="262"/>
      <c r="N8" s="262"/>
      <c r="O8" s="262"/>
      <c r="P8" s="262"/>
      <c r="Q8" s="262"/>
      <c r="R8" s="262"/>
      <c r="S8" s="262"/>
      <c r="T8" s="262"/>
    </row>
    <row r="9" s="263" customFormat="true" ht="22.5" hidden="false" customHeight="false" outlineLevel="0" collapsed="false">
      <c r="A9" s="275"/>
      <c r="B9" s="262"/>
      <c r="C9" s="262"/>
      <c r="D9" s="262"/>
      <c r="F9" s="270" t="e">
        <f aca="false">"3." &amp;mergeValue()</f>
        <v>#VALUE!</v>
      </c>
      <c r="G9" s="271" t="s">
        <v>133</v>
      </c>
      <c r="H9" s="272" t="str">
        <f aca="false">IF('Перечень тарифов'!F21="","наименование отсутствует","" &amp; 'Перечень тарифов'!F21 &amp; "")</f>
        <v>Горячее водоснабжение</v>
      </c>
      <c r="I9" s="273" t="s">
        <v>134</v>
      </c>
      <c r="J9" s="274"/>
      <c r="K9" s="262"/>
      <c r="L9" s="262"/>
      <c r="M9" s="262"/>
      <c r="N9" s="262"/>
      <c r="O9" s="262"/>
      <c r="P9" s="262"/>
      <c r="Q9" s="262"/>
      <c r="R9" s="262"/>
      <c r="S9" s="262"/>
      <c r="T9" s="262"/>
    </row>
    <row r="10" s="263" customFormat="true" ht="22.5" hidden="false" customHeight="false" outlineLevel="0" collapsed="false">
      <c r="A10" s="275"/>
      <c r="B10" s="262"/>
      <c r="C10" s="262"/>
      <c r="D10" s="262"/>
      <c r="F10" s="270" t="e">
        <f aca="false">"4."&amp;mergeValue()</f>
        <v>#VALUE!</v>
      </c>
      <c r="G10" s="271" t="s">
        <v>135</v>
      </c>
      <c r="H10" s="266" t="s">
        <v>136</v>
      </c>
      <c r="I10" s="273"/>
      <c r="J10" s="274"/>
      <c r="K10" s="262"/>
      <c r="L10" s="262"/>
      <c r="M10" s="262"/>
      <c r="N10" s="262"/>
      <c r="O10" s="262"/>
      <c r="P10" s="262"/>
      <c r="Q10" s="262"/>
      <c r="R10" s="262"/>
      <c r="S10" s="262"/>
      <c r="T10" s="262"/>
    </row>
    <row r="11" s="263" customFormat="true" ht="18.75" hidden="false" customHeight="false" outlineLevel="0" collapsed="false">
      <c r="A11" s="275"/>
      <c r="B11" s="275" t="n">
        <v>1</v>
      </c>
      <c r="C11" s="275"/>
      <c r="D11" s="275"/>
      <c r="F11" s="270" t="e">
        <f aca="false">"4."&amp;mergeValue() &amp;"."&amp;mergeValue()</f>
        <v>#VALUE!</v>
      </c>
      <c r="G11" s="276" t="s">
        <v>137</v>
      </c>
      <c r="H11" s="272" t="e">
        <f aca="false">IF(#NAME?="","",#NAME?)</f>
        <v>#N/A</v>
      </c>
      <c r="I11" s="273" t="s">
        <v>138</v>
      </c>
      <c r="J11" s="274"/>
      <c r="K11" s="262"/>
      <c r="L11" s="262"/>
      <c r="M11" s="262"/>
      <c r="N11" s="262"/>
      <c r="O11" s="262"/>
      <c r="P11" s="262"/>
      <c r="Q11" s="262"/>
      <c r="R11" s="262"/>
      <c r="S11" s="262"/>
      <c r="T11" s="262"/>
    </row>
    <row r="12" s="263" customFormat="true" ht="22.5" hidden="false" customHeight="false" outlineLevel="0" collapsed="false">
      <c r="A12" s="275"/>
      <c r="B12" s="275"/>
      <c r="C12" s="275" t="n">
        <v>1</v>
      </c>
      <c r="D12" s="275"/>
      <c r="F12" s="270" t="e">
        <f aca="false">"4."&amp;mergeValue() &amp;"."&amp;mergeValue()&amp;"."&amp;mergeValue()</f>
        <v>#VALUE!</v>
      </c>
      <c r="G12" s="277" t="s">
        <v>139</v>
      </c>
      <c r="H12" s="272" t="str">
        <f aca="false">IF(Территории!H13="","","" &amp; Территории!H13 &amp; "")</f>
        <v>город Ярославль</v>
      </c>
      <c r="I12" s="273" t="s">
        <v>140</v>
      </c>
      <c r="J12" s="274"/>
      <c r="K12" s="262"/>
      <c r="L12" s="262"/>
      <c r="M12" s="262"/>
      <c r="N12" s="262"/>
      <c r="O12" s="262"/>
      <c r="P12" s="262"/>
      <c r="Q12" s="262"/>
      <c r="R12" s="262"/>
      <c r="S12" s="262"/>
      <c r="T12" s="262"/>
    </row>
    <row r="13" s="263" customFormat="true" ht="56.25" hidden="false" customHeight="false" outlineLevel="0" collapsed="false">
      <c r="A13" s="275"/>
      <c r="B13" s="275"/>
      <c r="C13" s="275"/>
      <c r="D13" s="275" t="n">
        <v>1</v>
      </c>
      <c r="F13" s="270" t="e">
        <f aca="false">"4."&amp;mergeValue() &amp;"."&amp;mergeValue()&amp;"."&amp;mergeValue()&amp;"."&amp;mergeValue()</f>
        <v>#VALUE!</v>
      </c>
      <c r="G13" s="278" t="s">
        <v>141</v>
      </c>
      <c r="H13" s="272" t="str">
        <f aca="false">IF(Территории!R14="","","" &amp; Территории!R14 &amp; "")</f>
        <v>город Ярославль (78701000)</v>
      </c>
      <c r="I13" s="279" t="s">
        <v>142</v>
      </c>
      <c r="J13" s="274"/>
      <c r="K13" s="262"/>
      <c r="L13" s="262"/>
      <c r="M13" s="262"/>
      <c r="N13" s="262"/>
      <c r="O13" s="262"/>
      <c r="P13" s="262"/>
      <c r="Q13" s="262"/>
      <c r="R13" s="262"/>
      <c r="S13" s="262"/>
      <c r="T13" s="262"/>
    </row>
    <row r="14" s="263" customFormat="true" ht="45" hidden="false" customHeight="false" outlineLevel="0" collapsed="false">
      <c r="A14" s="275" t="n">
        <v>2</v>
      </c>
      <c r="B14" s="262"/>
      <c r="C14" s="262"/>
      <c r="D14" s="262"/>
      <c r="F14" s="270" t="e">
        <f aca="false">"2." &amp;mergeValue()</f>
        <v>#VALUE!</v>
      </c>
      <c r="G14" s="271" t="s">
        <v>131</v>
      </c>
      <c r="H14" s="272" t="str">
        <f aca="false">IF('Перечень тарифов'!R23="","наименование отсутствует","" &amp; 'Перечень тарифов'!R23 &amp; "")</f>
        <v>наименование отсутствует</v>
      </c>
      <c r="I14" s="273" t="s">
        <v>132</v>
      </c>
      <c r="J14" s="274"/>
      <c r="K14" s="262"/>
      <c r="L14" s="262"/>
      <c r="M14" s="262"/>
      <c r="N14" s="262"/>
      <c r="O14" s="262"/>
      <c r="P14" s="262"/>
      <c r="Q14" s="262"/>
      <c r="R14" s="262"/>
      <c r="S14" s="262"/>
      <c r="T14" s="262"/>
    </row>
    <row r="15" s="263" customFormat="true" ht="22.5" hidden="false" customHeight="false" outlineLevel="0" collapsed="false">
      <c r="A15" s="275"/>
      <c r="B15" s="262"/>
      <c r="C15" s="262"/>
      <c r="D15" s="262"/>
      <c r="F15" s="270" t="e">
        <f aca="false">"3." &amp;mergeValue()</f>
        <v>#VALUE!</v>
      </c>
      <c r="G15" s="271" t="s">
        <v>133</v>
      </c>
      <c r="H15" s="272" t="str">
        <f aca="false">IF('Перечень тарифов'!F21="","наименование отсутствует","" &amp; 'Перечень тарифов'!F21 &amp; "")</f>
        <v>Горячее водоснабжение</v>
      </c>
      <c r="I15" s="273" t="s">
        <v>134</v>
      </c>
      <c r="J15" s="274"/>
      <c r="K15" s="262"/>
      <c r="L15" s="262"/>
      <c r="M15" s="262"/>
      <c r="N15" s="262"/>
      <c r="O15" s="262"/>
      <c r="P15" s="262"/>
      <c r="Q15" s="262"/>
      <c r="R15" s="262"/>
      <c r="S15" s="262"/>
      <c r="T15" s="262"/>
    </row>
    <row r="16" s="263" customFormat="true" ht="22.5" hidden="false" customHeight="false" outlineLevel="0" collapsed="false">
      <c r="A16" s="275"/>
      <c r="B16" s="262"/>
      <c r="C16" s="262"/>
      <c r="D16" s="262"/>
      <c r="F16" s="270" t="e">
        <f aca="false">"4."&amp;mergeValue()</f>
        <v>#VALUE!</v>
      </c>
      <c r="G16" s="271" t="s">
        <v>135</v>
      </c>
      <c r="H16" s="266" t="s">
        <v>136</v>
      </c>
      <c r="I16" s="273"/>
      <c r="J16" s="274"/>
      <c r="K16" s="262"/>
      <c r="L16" s="262"/>
      <c r="M16" s="262"/>
      <c r="N16" s="262"/>
      <c r="O16" s="262"/>
      <c r="P16" s="262"/>
      <c r="Q16" s="262"/>
      <c r="R16" s="262"/>
      <c r="S16" s="262"/>
      <c r="T16" s="262"/>
    </row>
    <row r="17" s="263" customFormat="true" ht="18.75" hidden="false" customHeight="false" outlineLevel="0" collapsed="false">
      <c r="A17" s="275"/>
      <c r="B17" s="275" t="n">
        <v>1</v>
      </c>
      <c r="C17" s="275"/>
      <c r="D17" s="275"/>
      <c r="F17" s="270" t="e">
        <f aca="false">"4."&amp;mergeValue() &amp;"."&amp;mergeValue()</f>
        <v>#VALUE!</v>
      </c>
      <c r="G17" s="276" t="s">
        <v>137</v>
      </c>
      <c r="H17" s="272" t="e">
        <f aca="false">IF(#NAME?="","",#NAME?)</f>
        <v>#N/A</v>
      </c>
      <c r="I17" s="273" t="s">
        <v>138</v>
      </c>
      <c r="J17" s="274"/>
      <c r="K17" s="262"/>
      <c r="L17" s="262"/>
      <c r="M17" s="262"/>
      <c r="N17" s="262"/>
      <c r="O17" s="262"/>
      <c r="P17" s="262"/>
      <c r="Q17" s="262"/>
      <c r="R17" s="262"/>
      <c r="S17" s="262"/>
      <c r="T17" s="262"/>
    </row>
    <row r="18" s="263" customFormat="true" ht="22.5" hidden="false" customHeight="false" outlineLevel="0" collapsed="false">
      <c r="A18" s="275"/>
      <c r="B18" s="275"/>
      <c r="C18" s="275" t="n">
        <v>1</v>
      </c>
      <c r="D18" s="275"/>
      <c r="F18" s="270" t="e">
        <f aca="false">"4."&amp;mergeValue() &amp;"."&amp;mergeValue()&amp;"."&amp;mergeValue()</f>
        <v>#VALUE!</v>
      </c>
      <c r="G18" s="277" t="s">
        <v>139</v>
      </c>
      <c r="H18" s="272" t="str">
        <f aca="false">IF(Территории!H16="","","" &amp; Территории!H16 &amp; "")</f>
        <v>Ростовский муниципальный район</v>
      </c>
      <c r="I18" s="273" t="s">
        <v>140</v>
      </c>
      <c r="J18" s="274"/>
      <c r="K18" s="262"/>
      <c r="L18" s="262"/>
      <c r="M18" s="262"/>
      <c r="N18" s="262"/>
      <c r="O18" s="262"/>
      <c r="P18" s="262"/>
      <c r="Q18" s="262"/>
      <c r="R18" s="262"/>
      <c r="S18" s="262"/>
      <c r="T18" s="262"/>
    </row>
    <row r="19" s="263" customFormat="true" ht="56.25" hidden="false" customHeight="false" outlineLevel="0" collapsed="false">
      <c r="A19" s="275"/>
      <c r="B19" s="275"/>
      <c r="C19" s="275"/>
      <c r="D19" s="275" t="n">
        <v>1</v>
      </c>
      <c r="F19" s="270" t="e">
        <f aca="false">"4."&amp;mergeValue() &amp;"."&amp;mergeValue()&amp;"."&amp;mergeValue()&amp;"."&amp;mergeValue()</f>
        <v>#VALUE!</v>
      </c>
      <c r="G19" s="278" t="s">
        <v>141</v>
      </c>
      <c r="H19" s="272" t="str">
        <f aca="false">IF(Территории!R17="","","" &amp; Территории!R17 &amp; "")</f>
        <v>Семибратово сельское поселение (78637447)</v>
      </c>
      <c r="I19" s="279" t="s">
        <v>142</v>
      </c>
      <c r="J19" s="274"/>
      <c r="K19" s="262"/>
      <c r="L19" s="262"/>
      <c r="M19" s="262"/>
      <c r="N19" s="262"/>
      <c r="O19" s="262"/>
      <c r="P19" s="262"/>
      <c r="Q19" s="262"/>
      <c r="R19" s="262"/>
      <c r="S19" s="262"/>
      <c r="T19" s="262"/>
    </row>
    <row r="20" s="263" customFormat="true" ht="45" hidden="false" customHeight="false" outlineLevel="0" collapsed="false">
      <c r="A20" s="275" t="n">
        <v>3</v>
      </c>
      <c r="B20" s="262"/>
      <c r="C20" s="262"/>
      <c r="D20" s="262"/>
      <c r="F20" s="270" t="e">
        <f aca="false">"2." &amp;mergeValue()</f>
        <v>#VALUE!</v>
      </c>
      <c r="G20" s="271" t="s">
        <v>131</v>
      </c>
      <c r="H20" s="272" t="str">
        <f aca="false">IF('Перечень тарифов'!R25="","наименование отсутствует","" &amp; 'Перечень тарифов'!R25 &amp; "")</f>
        <v>наименование отсутствует</v>
      </c>
      <c r="I20" s="273" t="s">
        <v>132</v>
      </c>
      <c r="J20" s="274"/>
      <c r="K20" s="262"/>
      <c r="L20" s="262"/>
      <c r="M20" s="262"/>
      <c r="N20" s="262"/>
      <c r="O20" s="262"/>
      <c r="P20" s="262"/>
      <c r="Q20" s="262"/>
      <c r="R20" s="262"/>
      <c r="S20" s="262"/>
      <c r="T20" s="262"/>
    </row>
    <row r="21" s="263" customFormat="true" ht="22.5" hidden="false" customHeight="false" outlineLevel="0" collapsed="false">
      <c r="A21" s="275"/>
      <c r="B21" s="262"/>
      <c r="C21" s="262"/>
      <c r="D21" s="262"/>
      <c r="F21" s="270" t="e">
        <f aca="false">"3." &amp;mergeValue()</f>
        <v>#VALUE!</v>
      </c>
      <c r="G21" s="271" t="s">
        <v>133</v>
      </c>
      <c r="H21" s="272" t="str">
        <f aca="false">IF('Перечень тарифов'!F21="","наименование отсутствует","" &amp; 'Перечень тарифов'!F21 &amp; "")</f>
        <v>Горячее водоснабжение</v>
      </c>
      <c r="I21" s="273" t="s">
        <v>134</v>
      </c>
      <c r="J21" s="274"/>
      <c r="K21" s="262"/>
      <c r="L21" s="262"/>
      <c r="M21" s="262"/>
      <c r="N21" s="262"/>
      <c r="O21" s="262"/>
      <c r="P21" s="262"/>
      <c r="Q21" s="262"/>
      <c r="R21" s="262"/>
      <c r="S21" s="262"/>
      <c r="T21" s="262"/>
    </row>
    <row r="22" s="263" customFormat="true" ht="22.5" hidden="false" customHeight="false" outlineLevel="0" collapsed="false">
      <c r="A22" s="275"/>
      <c r="B22" s="262"/>
      <c r="C22" s="262"/>
      <c r="D22" s="262"/>
      <c r="F22" s="270" t="e">
        <f aca="false">"4."&amp;mergeValue()</f>
        <v>#VALUE!</v>
      </c>
      <c r="G22" s="271" t="s">
        <v>135</v>
      </c>
      <c r="H22" s="266" t="s">
        <v>136</v>
      </c>
      <c r="I22" s="273"/>
      <c r="J22" s="274"/>
      <c r="K22" s="262"/>
      <c r="L22" s="262"/>
      <c r="M22" s="262"/>
      <c r="N22" s="262"/>
      <c r="O22" s="262"/>
      <c r="P22" s="262"/>
      <c r="Q22" s="262"/>
      <c r="R22" s="262"/>
      <c r="S22" s="262"/>
      <c r="T22" s="262"/>
    </row>
    <row r="23" s="263" customFormat="true" ht="18.75" hidden="false" customHeight="false" outlineLevel="0" collapsed="false">
      <c r="A23" s="275"/>
      <c r="B23" s="275" t="n">
        <v>1</v>
      </c>
      <c r="C23" s="275"/>
      <c r="D23" s="275"/>
      <c r="F23" s="270" t="e">
        <f aca="false">"4."&amp;mergeValue() &amp;"."&amp;mergeValue()</f>
        <v>#VALUE!</v>
      </c>
      <c r="G23" s="276" t="s">
        <v>137</v>
      </c>
      <c r="H23" s="272" t="e">
        <f aca="false">IF(#NAME?="","",#NAME?)</f>
        <v>#N/A</v>
      </c>
      <c r="I23" s="273" t="s">
        <v>138</v>
      </c>
      <c r="J23" s="274"/>
      <c r="K23" s="262"/>
      <c r="L23" s="262"/>
      <c r="M23" s="262"/>
      <c r="N23" s="262"/>
      <c r="O23" s="262"/>
      <c r="P23" s="262"/>
      <c r="Q23" s="262"/>
      <c r="R23" s="262"/>
      <c r="S23" s="262"/>
      <c r="T23" s="262"/>
    </row>
    <row r="24" s="263" customFormat="true" ht="22.5" hidden="false" customHeight="false" outlineLevel="0" collapsed="false">
      <c r="A24" s="275"/>
      <c r="B24" s="275"/>
      <c r="C24" s="275" t="n">
        <v>1</v>
      </c>
      <c r="D24" s="275"/>
      <c r="F24" s="270" t="e">
        <f aca="false">"4."&amp;mergeValue() &amp;"."&amp;mergeValue()&amp;"."&amp;mergeValue()</f>
        <v>#VALUE!</v>
      </c>
      <c r="G24" s="277" t="s">
        <v>139</v>
      </c>
      <c r="H24" s="272" t="str">
        <f aca="false">IF(Территории!H19="","","" &amp; Территории!H19 &amp; "")</f>
        <v>Угличский муниципальный район</v>
      </c>
      <c r="I24" s="273" t="s">
        <v>140</v>
      </c>
      <c r="J24" s="274"/>
      <c r="K24" s="262"/>
      <c r="L24" s="262"/>
      <c r="M24" s="262"/>
      <c r="N24" s="262"/>
      <c r="O24" s="262"/>
      <c r="P24" s="262"/>
      <c r="Q24" s="262"/>
      <c r="R24" s="262"/>
      <c r="S24" s="262"/>
      <c r="T24" s="262"/>
    </row>
    <row r="25" s="263" customFormat="true" ht="56.25" hidden="false" customHeight="false" outlineLevel="0" collapsed="false">
      <c r="A25" s="275"/>
      <c r="B25" s="275"/>
      <c r="C25" s="275"/>
      <c r="D25" s="275" t="n">
        <v>1</v>
      </c>
      <c r="F25" s="270" t="e">
        <f aca="false">"4."&amp;mergeValue() &amp;"."&amp;mergeValue()&amp;"."&amp;mergeValue()&amp;"."&amp;mergeValue()</f>
        <v>#VALUE!</v>
      </c>
      <c r="G25" s="278" t="s">
        <v>141</v>
      </c>
      <c r="H25" s="272" t="str">
        <f aca="false">IF(Территории!R20="","","" &amp; Территории!R20 &amp; "")</f>
        <v>Угличский муниципальный район (78646000)</v>
      </c>
      <c r="I25" s="279" t="s">
        <v>142</v>
      </c>
      <c r="J25" s="274"/>
      <c r="K25" s="262"/>
      <c r="L25" s="262"/>
      <c r="M25" s="262"/>
      <c r="N25" s="262"/>
      <c r="O25" s="262"/>
      <c r="P25" s="262"/>
      <c r="Q25" s="262"/>
      <c r="R25" s="262"/>
      <c r="S25" s="262"/>
      <c r="T25" s="262"/>
    </row>
    <row r="26" s="245" customFormat="true" ht="3" hidden="false" customHeight="true" outlineLevel="0" collapsed="false">
      <c r="A26" s="209"/>
      <c r="B26" s="209"/>
      <c r="C26" s="209"/>
      <c r="D26" s="209"/>
      <c r="F26" s="280"/>
      <c r="G26" s="281"/>
      <c r="H26" s="282"/>
      <c r="I26" s="283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</row>
    <row r="27" s="245" customFormat="true" ht="15" hidden="false" customHeight="true" outlineLevel="0" collapsed="false">
      <c r="A27" s="209"/>
      <c r="B27" s="209"/>
      <c r="C27" s="209"/>
      <c r="D27" s="209"/>
      <c r="F27" s="280"/>
      <c r="G27" s="284" t="s">
        <v>143</v>
      </c>
      <c r="H27" s="284"/>
      <c r="I27" s="283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</row>
  </sheetData>
  <sheetProtection sheet="true" password="fa9c" objects="true" scenarios="true" formatColumns="false" formatRows="false"/>
  <mergeCells count="13">
    <mergeCell ref="F2:H2"/>
    <mergeCell ref="F4:H4"/>
    <mergeCell ref="I4:I5"/>
    <mergeCell ref="A8:A13"/>
    <mergeCell ref="B11:B13"/>
    <mergeCell ref="C12:C13"/>
    <mergeCell ref="A14:A19"/>
    <mergeCell ref="B17:B19"/>
    <mergeCell ref="C18:C19"/>
    <mergeCell ref="A20:A25"/>
    <mergeCell ref="B23:B25"/>
    <mergeCell ref="C24:C25"/>
    <mergeCell ref="G27:H27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I26:I27" type="textLength">
      <formula1>900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Q15"/>
  <sheetViews>
    <sheetView showFormulas="false" showGridLines="false" showRowColHeaders="true" showZeros="true" rightToLeft="false" tabSelected="false" showOutlineSymbols="true" defaultGridColor="true" view="normal" topLeftCell="C4" colorId="64" zoomScale="100" zoomScaleNormal="100" zoomScalePageLayoutView="100" workbookViewId="0">
      <selection pane="topLeft" activeCell="G13" activeCellId="0" sqref="G13"/>
    </sheetView>
  </sheetViews>
  <sheetFormatPr defaultColWidth="9.125" defaultRowHeight="14.25" zeroHeight="false" outlineLevelRow="0" outlineLevelCol="0"/>
  <cols>
    <col collapsed="false" customWidth="false" hidden="true" outlineLevel="0" max="1" min="1" style="285" width="9.14"/>
    <col collapsed="false" customWidth="false" hidden="true" outlineLevel="0" max="2" min="2" style="137" width="9.14"/>
    <col collapsed="false" customWidth="true" hidden="false" outlineLevel="0" max="3" min="3" style="260" width="3.71"/>
    <col collapsed="false" customWidth="true" hidden="false" outlineLevel="0" max="4" min="4" style="138" width="6.28"/>
    <col collapsed="false" customWidth="true" hidden="false" outlineLevel="0" max="5" min="5" style="138" width="64.14"/>
    <col collapsed="false" customWidth="true" hidden="false" outlineLevel="0" max="7" min="6" style="138" width="35.71"/>
    <col collapsed="false" customWidth="true" hidden="false" outlineLevel="0" max="8" min="8" style="138" width="115.72"/>
    <col collapsed="false" customWidth="false" hidden="false" outlineLevel="0" max="9" min="9" style="138" width="9.14"/>
    <col collapsed="false" customWidth="false" hidden="false" outlineLevel="0" max="11" min="10" style="140" width="9.14"/>
    <col collapsed="false" customWidth="false" hidden="false" outlineLevel="0" max="1025" min="12" style="138" width="9.14"/>
  </cols>
  <sheetData>
    <row r="1" customFormat="false" ht="14.25" hidden="true" customHeight="false" outlineLevel="0" collapsed="false">
      <c r="N1" s="286"/>
      <c r="O1" s="286"/>
      <c r="Q1" s="286"/>
    </row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3" hidden="false" customHeight="true" outlineLevel="0" collapsed="false">
      <c r="C4" s="287"/>
      <c r="D4" s="288"/>
      <c r="E4" s="288"/>
      <c r="F4" s="288"/>
      <c r="G4" s="289"/>
      <c r="H4" s="289"/>
    </row>
    <row r="5" customFormat="false" ht="26.1" hidden="false" customHeight="true" outlineLevel="0" collapsed="false">
      <c r="C5" s="287"/>
      <c r="D5" s="290" t="s">
        <v>144</v>
      </c>
      <c r="E5" s="290"/>
      <c r="F5" s="290"/>
      <c r="G5" s="290"/>
      <c r="H5" s="291"/>
    </row>
    <row r="6" customFormat="false" ht="3" hidden="false" customHeight="true" outlineLevel="0" collapsed="false">
      <c r="C6" s="287"/>
      <c r="D6" s="288"/>
      <c r="E6" s="292"/>
      <c r="F6" s="292"/>
      <c r="G6" s="293"/>
      <c r="H6" s="294"/>
    </row>
    <row r="7" customFormat="false" ht="14.25" hidden="false" customHeight="true" outlineLevel="0" collapsed="false">
      <c r="C7" s="287"/>
      <c r="D7" s="295" t="s">
        <v>126</v>
      </c>
      <c r="E7" s="295"/>
      <c r="F7" s="295"/>
      <c r="G7" s="295"/>
      <c r="H7" s="296" t="s">
        <v>127</v>
      </c>
    </row>
    <row r="8" customFormat="false" ht="14.25" hidden="false" customHeight="false" outlineLevel="0" collapsed="false">
      <c r="C8" s="287"/>
      <c r="D8" s="295" t="s">
        <v>78</v>
      </c>
      <c r="E8" s="297" t="s">
        <v>128</v>
      </c>
      <c r="F8" s="297" t="s">
        <v>21</v>
      </c>
      <c r="G8" s="297" t="s">
        <v>145</v>
      </c>
      <c r="H8" s="296"/>
    </row>
    <row r="9" customFormat="false" ht="12" hidden="false" customHeight="true" outlineLevel="0" collapsed="false">
      <c r="C9" s="287"/>
      <c r="D9" s="235" t="s">
        <v>80</v>
      </c>
      <c r="E9" s="235" t="s">
        <v>81</v>
      </c>
      <c r="F9" s="235" t="s">
        <v>82</v>
      </c>
      <c r="G9" s="235" t="s">
        <v>83</v>
      </c>
      <c r="H9" s="235" t="s">
        <v>84</v>
      </c>
    </row>
    <row r="10" customFormat="false" ht="21" hidden="false" customHeight="true" outlineLevel="0" collapsed="false">
      <c r="A10" s="298"/>
      <c r="C10" s="287"/>
      <c r="D10" s="299" t="s">
        <v>80</v>
      </c>
      <c r="E10" s="300" t="s">
        <v>146</v>
      </c>
      <c r="F10" s="301" t="s">
        <v>147</v>
      </c>
      <c r="G10" s="302" t="s">
        <v>148</v>
      </c>
      <c r="H10" s="279" t="s">
        <v>149</v>
      </c>
    </row>
    <row r="11" customFormat="false" ht="21" hidden="false" customHeight="true" outlineLevel="0" collapsed="false">
      <c r="A11" s="298"/>
      <c r="C11" s="287"/>
      <c r="D11" s="299" t="s">
        <v>81</v>
      </c>
      <c r="E11" s="300" t="s">
        <v>150</v>
      </c>
      <c r="F11" s="301" t="s">
        <v>151</v>
      </c>
      <c r="G11" s="302" t="s">
        <v>152</v>
      </c>
      <c r="H11" s="279"/>
    </row>
    <row r="12" customFormat="false" ht="21" hidden="false" customHeight="true" outlineLevel="0" collapsed="false">
      <c r="A12" s="303"/>
      <c r="C12" s="304"/>
      <c r="D12" s="299" t="s">
        <v>82</v>
      </c>
      <c r="E12" s="300" t="s">
        <v>153</v>
      </c>
      <c r="F12" s="301" t="s">
        <v>151</v>
      </c>
      <c r="G12" s="302" t="s">
        <v>152</v>
      </c>
      <c r="H12" s="279"/>
      <c r="I12" s="140"/>
      <c r="K12" s="138"/>
    </row>
    <row r="13" customFormat="false" ht="21" hidden="false" customHeight="true" outlineLevel="0" collapsed="false">
      <c r="A13" s="303"/>
      <c r="C13" s="304"/>
      <c r="D13" s="299" t="s">
        <v>83</v>
      </c>
      <c r="E13" s="300" t="s">
        <v>154</v>
      </c>
      <c r="F13" s="301" t="s">
        <v>151</v>
      </c>
      <c r="G13" s="302" t="s">
        <v>152</v>
      </c>
      <c r="H13" s="279"/>
      <c r="I13" s="140"/>
      <c r="K13" s="138"/>
    </row>
    <row r="14" customFormat="false" ht="15" hidden="false" customHeight="true" outlineLevel="0" collapsed="false">
      <c r="A14" s="298"/>
      <c r="C14" s="287"/>
      <c r="D14" s="305"/>
      <c r="E14" s="306" t="s">
        <v>155</v>
      </c>
      <c r="F14" s="307"/>
      <c r="G14" s="308"/>
      <c r="H14" s="279"/>
    </row>
    <row r="15" customFormat="false" ht="14.25" hidden="false" customHeight="false" outlineLevel="0" collapsed="false">
      <c r="D15" s="309"/>
      <c r="E15" s="309"/>
      <c r="F15" s="309"/>
      <c r="G15" s="309"/>
      <c r="H15" s="309"/>
    </row>
  </sheetData>
  <sheetProtection sheet="true" password="fa9c" objects="true" scenarios="true" formatColumns="false" formatRows="false"/>
  <mergeCells count="4">
    <mergeCell ref="D5:G5"/>
    <mergeCell ref="D7:G7"/>
    <mergeCell ref="H7:H8"/>
    <mergeCell ref="H10:H14"/>
  </mergeCells>
  <dataValidations count="2">
    <dataValidation allowBlank="true" error="Допускается ввод не более 900 символов!" errorTitle="Ошибка" operator="lessThanOrEqual" showDropDown="false" showErrorMessage="true" showInputMessage="true" sqref="F10:F13 H10 E13" type="textLength">
      <formula1>900</formula1>
      <formula2>0</formula2>
    </dataValidation>
    <dataValidation allowBlank="true" error="Допускается ввод не более 900 символов!" errorTitle="Ошибка" operator="lessThanOrEqual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howDropDown="false" showErrorMessage="true" showInputMessage="true" sqref="G10:G13" type="textLength">
      <formula1>900</formula1>
      <formula2>0</formula2>
    </dataValidation>
  </dataValidations>
  <hyperlinks>
    <hyperlink ref="G10" location="'Форма 1.10'!$G$10" display="https://portal.eias.ru/Portal/DownloadPage.aspx?type=12&amp;guid=f15690d6-861c-4b89-9309-6cc2708cc42b"/>
    <hyperlink ref="G11" location="'Форма 1.10'!$G$11" display="http://zakupki.gov.ru/"/>
    <hyperlink ref="G12" location="'Форма 1.10'!$G$12" display="http://zakupki.gov.ru/"/>
    <hyperlink ref="G13" location="'Форма 1.10'!$G$13" display="http://zakupki.gov.ru/"/>
  </hyperlink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LibreOffice/6.3.3.2.0$Linux_X86_64 LibreOffice_project/30$Build-2</Application>
  <Company>ФАС России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2004-05-21T07:18:45Z</dcterms:created>
  <dc:creator>--</dc:creator>
  <dc:description/>
  <dc:language>ru-RU</dc:language>
  <cp:lastModifiedBy>u1577</cp:lastModifiedBy>
  <cp:lastPrinted>2013-08-29T08:11:20Z</cp:lastPrinted>
  <dcterms:modified xsi:type="dcterms:W3CDTF">2019-04-30T11:33:13Z</dcterms:modified>
  <cp:revision>0</cp:revision>
  <dc:subject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subject>
  <dc:title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ФАС России</vt:lpwstr>
  </property>
  <property fmtid="{D5CDD505-2E9C-101B-9397-08002B2CF9AE}" pid="4" name="CurrentVersion">
    <vt:lpwstr>1.0.1</vt:lpwstr>
  </property>
  <property fmtid="{D5CDD505-2E9C-101B-9397-08002B2CF9AE}" pid="5" name="DocSecurity">
    <vt:i4>0</vt:i4>
  </property>
  <property fmtid="{D5CDD505-2E9C-101B-9397-08002B2CF9AE}" pid="6" name="EditTemplate">
    <vt:bool>1</vt:bool>
  </property>
  <property fmtid="{D5CDD505-2E9C-101B-9397-08002B2CF9AE}" pid="7" name="HtmlTempFilePath">
    <vt:lpwstr/>
  </property>
  <property fmtid="{D5CDD505-2E9C-101B-9397-08002B2CF9AE}" pid="8" name="HyperlinksChanged">
    <vt:bool>0</vt:bool>
  </property>
  <property fmtid="{D5CDD505-2E9C-101B-9397-08002B2CF9AE}" pid="9" name="LinksUpToDate">
    <vt:bool>0</vt:bool>
  </property>
  <property fmtid="{D5CDD505-2E9C-101B-9397-08002B2CF9AE}" pid="10" name="Period">
    <vt:lpwstr/>
  </property>
  <property fmtid="{D5CDD505-2E9C-101B-9397-08002B2CF9AE}" pid="11" name="PeriodLength">
    <vt:lpwstr/>
  </property>
  <property fmtid="{D5CDD505-2E9C-101B-9397-08002B2CF9AE}" pid="12" name="Periodicity">
    <vt:lpwstr>YEAR</vt:lpwstr>
  </property>
  <property fmtid="{D5CDD505-2E9C-101B-9397-08002B2CF9AE}" pid="13" name="ProtectBook">
    <vt:i4>0</vt:i4>
  </property>
  <property fmtid="{D5CDD505-2E9C-101B-9397-08002B2CF9AE}" pid="14" name="RootDocFilePath">
    <vt:lpwstr/>
  </property>
  <property fmtid="{D5CDD505-2E9C-101B-9397-08002B2CF9AE}" pid="15" name="ScaleCrop">
    <vt:bool>0</vt:bool>
  </property>
  <property fmtid="{D5CDD505-2E9C-101B-9397-08002B2CF9AE}" pid="16" name="ShareDoc">
    <vt:bool>0</vt:bool>
  </property>
  <property fmtid="{D5CDD505-2E9C-101B-9397-08002B2CF9AE}" pid="17" name="Status">
    <vt:lpwstr>2</vt:lpwstr>
  </property>
  <property fmtid="{D5CDD505-2E9C-101B-9397-08002B2CF9AE}" pid="18" name="TemplateOperationMode">
    <vt:i4>3</vt:i4>
  </property>
  <property fmtid="{D5CDD505-2E9C-101B-9397-08002B2CF9AE}" pid="19" name="TypePlanning">
    <vt:lpwstr>PLAN</vt:lpwstr>
  </property>
  <property fmtid="{D5CDD505-2E9C-101B-9397-08002B2CF9AE}" pid="20" name="UserComments">
    <vt:lpwstr/>
  </property>
  <property fmtid="{D5CDD505-2E9C-101B-9397-08002B2CF9AE}" pid="21" name="Version">
    <vt:lpwstr>FAS.JKH.OPEN.INFO.REQUEST.GVS</vt:lpwstr>
  </property>
  <property fmtid="{D5CDD505-2E9C-101B-9397-08002B2CF9AE}" pid="22" name="XMLTempFilePath">
    <vt:lpwstr/>
  </property>
  <property fmtid="{D5CDD505-2E9C-101B-9397-08002B2CF9AE}" pid="23" name="XslViewFilePath">
    <vt:lpwstr/>
  </property>
  <property fmtid="{D5CDD505-2E9C-101B-9397-08002B2CF9AE}" pid="24" name="XsltDocFilePath">
    <vt:lpwstr/>
  </property>
  <property fmtid="{D5CDD505-2E9C-101B-9397-08002B2CF9AE}" pid="25" name="entityid">
    <vt:lpwstr/>
  </property>
  <property fmtid="{D5CDD505-2E9C-101B-9397-08002B2CF9AE}" pid="26" name="keywords">
    <vt:lpwstr/>
  </property>
</Properties>
</file>